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3010D8F7-8F72-4DCC-841B-FCC90F13355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6" l="1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4" i="16"/>
  <c r="Q21" i="16"/>
  <c r="O21" i="16"/>
  <c r="N21" i="16"/>
  <c r="M21" i="16"/>
  <c r="L21" i="16"/>
  <c r="K21" i="16"/>
  <c r="J21" i="16"/>
  <c r="T9" i="16" l="1"/>
  <c r="T16" i="16"/>
  <c r="T20" i="16"/>
  <c r="H21" i="16"/>
  <c r="F21" i="16"/>
  <c r="D21" i="16"/>
  <c r="B21" i="16"/>
  <c r="C21" i="16"/>
  <c r="I21" i="16"/>
  <c r="G21" i="16"/>
  <c r="E21" i="16"/>
  <c r="R21" i="16" l="1"/>
  <c r="T19" i="16"/>
  <c r="T18" i="16"/>
  <c r="T17" i="16"/>
  <c r="T15" i="16"/>
  <c r="T14" i="16"/>
  <c r="T13" i="16"/>
  <c r="T12" i="16"/>
  <c r="T11" i="16"/>
  <c r="T10" i="16"/>
  <c r="T8" i="16"/>
  <c r="T7" i="16"/>
  <c r="T6" i="16"/>
  <c r="T4" i="16"/>
  <c r="T5" i="16"/>
  <c r="S21" i="16"/>
  <c r="T21" i="16" s="1"/>
</calcChain>
</file>

<file path=xl/sharedStrings.xml><?xml version="1.0" encoding="utf-8"?>
<sst xmlns="http://schemas.openxmlformats.org/spreadsheetml/2006/main" count="51" uniqueCount="37">
  <si>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</si>
  <si>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</si>
  <si>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</si>
  <si>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</si>
  <si>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</si>
  <si>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</si>
  <si>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</si>
  <si>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</si>
  <si>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</si>
  <si>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</si>
  <si>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</si>
  <si>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</si>
  <si>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</si>
  <si>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</si>
  <si>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</si>
  <si>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</si>
  <si>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</si>
  <si>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</si>
  <si>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</si>
  <si>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</si>
  <si>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</si>
  <si>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Fevereiro</t>
  </si>
  <si>
    <t>Real.</t>
  </si>
  <si>
    <t>Março</t>
  </si>
  <si>
    <t>Abril</t>
  </si>
  <si>
    <t>Estimativa de Produção
TA 01/24</t>
  </si>
  <si>
    <t>Total</t>
  </si>
  <si>
    <t>%</t>
  </si>
  <si>
    <t xml:space="preserve">            Centro Estadual de Análises Clínicas da Zona Leste
               OSS/SPDM – Associação Paulista para o Desenvolvimento da Medicina
2024</t>
  </si>
  <si>
    <t>Maio</t>
  </si>
  <si>
    <t>Fonte: REGLAB Relatório de Acompanhamento</t>
  </si>
  <si>
    <t>Junho</t>
  </si>
  <si>
    <t>Julho</t>
  </si>
  <si>
    <t>Atualizado em 13.09.2024</t>
  </si>
  <si>
    <t>Estimativa de Produção
TA 02/24</t>
  </si>
  <si>
    <t>Agosto</t>
  </si>
  <si>
    <t>Estimativa de Produção
TA 01/24
TA 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</si>
</sst>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</font>
    <font>
      <b/>
      <sz val="9"/>
      <name val="Times"/>
      <family val="1"/>
    </font>
    <font>
      <sz val="9"/>
      <name val="Times"/>
      <family val="1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22" borderId="8" applyNumberFormat="0" applyAlignment="0" applyProtection="0"/>
    <xf numFmtId="0" fontId="15" fillId="0" borderId="9" applyNumberFormat="0" applyFill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7" applyNumberFormat="0" applyAlignment="0" applyProtection="0"/>
    <xf numFmtId="0" fontId="17" fillId="30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31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32" borderId="0" applyNumberFormat="0" applyBorder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33" borderId="1" xfId="0" applyNumberFormat="1" applyFont="1" applyFill="1" applyBorder="1" applyAlignment="1">
      <alignment horizontal="center" vertical="center"/>
    </xf>
    <xf numFmtId="3" fontId="8" fillId="3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" fontId="29" fillId="0" borderId="17" xfId="37" applyNumberFormat="1" applyFont="1" applyBorder="1" applyAlignment="1">
      <alignment horizontal="center" wrapText="1"/>
    </xf>
    <xf numFmtId="0" fontId="29" fillId="0" borderId="17" xfId="37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9" fillId="0" borderId="1" xfId="37" applyNumberFormat="1" applyFont="1" applyBorder="1" applyAlignment="1">
      <alignment horizontal="center" wrapText="1"/>
    </xf>
    <xf numFmtId="9" fontId="29" fillId="0" borderId="1" xfId="65" applyFont="1" applyBorder="1" applyAlignment="1">
      <alignment horizontal="center" wrapText="1"/>
    </xf>
    <xf numFmtId="9" fontId="0" fillId="0" borderId="0" xfId="65" applyFont="1"/>
    <xf numFmtId="0" fontId="29" fillId="0" borderId="1" xfId="37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3" fontId="29" fillId="33" borderId="1" xfId="37" applyNumberFormat="1" applyFont="1" applyFill="1" applyBorder="1" applyAlignment="1">
      <alignment horizontal="center" wrapText="1"/>
    </xf>
    <xf numFmtId="0" fontId="29" fillId="33" borderId="1" xfId="37" applyFont="1" applyFill="1" applyBorder="1" applyAlignment="1">
      <alignment horizont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466725</xdr:colOff>
      <xdr:row>0</xdr:row>
      <xdr:rowOff>180975</xdr:rowOff>
    </xdr:from>
    <xdr:to>
      <xdr:col>19</xdr:col>
      <xdr:colOff>381000</xdr:colOff>
      <xdr:row>0</xdr:row>
      <xdr:rowOff>666750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80975"/>
          <a:ext cx="523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1123950</xdr:colOff>
      <xdr:row>0</xdr:row>
      <xdr:rowOff>742950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09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tabSelected="1" workbookViewId="0">
      <selection activeCell="Q25" sqref="Q25"/>
    </sheetView>
  </sheetViews>
  <sheetFormatPr defaultRowHeight="12.75" x14ac:dyDescent="0.2"/>
  <cols>
    <col min="1" max="1" width="25.28515625" customWidth="1"/>
    <col min="2" max="2" width="11.28515625" customWidth="1"/>
    <col min="3" max="17" width="10.7109375" customWidth="1"/>
  </cols>
  <sheetData>
    <row r="1" spans="1:25" ht="63" customHeight="1" x14ac:dyDescent="0.2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5" ht="24" customHeight="1" x14ac:dyDescent="0.2">
      <c r="A2" s="6" t="s">
        <v>5</v>
      </c>
      <c r="B2" s="31" t="s">
        <v>20</v>
      </c>
      <c r="C2" s="31"/>
      <c r="D2" s="33" t="s">
        <v>21</v>
      </c>
      <c r="E2" s="34"/>
      <c r="F2" s="33" t="s">
        <v>23</v>
      </c>
      <c r="G2" s="34"/>
      <c r="H2" s="31" t="s">
        <v>24</v>
      </c>
      <c r="I2" s="31"/>
      <c r="J2" s="33" t="s">
        <v>29</v>
      </c>
      <c r="K2" s="34"/>
      <c r="L2" s="33" t="s">
        <v>31</v>
      </c>
      <c r="M2" s="34"/>
      <c r="N2" s="33" t="s">
        <v>32</v>
      </c>
      <c r="O2" s="34"/>
      <c r="P2" s="33" t="s">
        <v>35</v>
      </c>
      <c r="Q2" s="34"/>
      <c r="R2" s="31" t="s">
        <v>26</v>
      </c>
      <c r="S2" s="31"/>
      <c r="T2" s="31"/>
    </row>
    <row r="3" spans="1:25" ht="73.5" customHeight="1" x14ac:dyDescent="0.2">
      <c r="A3" s="6" t="s">
        <v>0</v>
      </c>
      <c r="B3" s="18" t="s">
        <v>25</v>
      </c>
      <c r="C3" s="19" t="s">
        <v>22</v>
      </c>
      <c r="D3" s="18" t="s">
        <v>25</v>
      </c>
      <c r="E3" s="20" t="s">
        <v>22</v>
      </c>
      <c r="F3" s="18" t="s">
        <v>25</v>
      </c>
      <c r="G3" s="20" t="s">
        <v>22</v>
      </c>
      <c r="H3" s="18" t="s">
        <v>25</v>
      </c>
      <c r="I3" s="21" t="s">
        <v>22</v>
      </c>
      <c r="J3" s="18" t="s">
        <v>25</v>
      </c>
      <c r="K3" s="21" t="s">
        <v>22</v>
      </c>
      <c r="L3" s="18" t="s">
        <v>25</v>
      </c>
      <c r="M3" s="21" t="s">
        <v>22</v>
      </c>
      <c r="N3" s="18" t="s">
        <v>25</v>
      </c>
      <c r="O3" s="21" t="s">
        <v>22</v>
      </c>
      <c r="P3" s="18" t="s">
        <v>34</v>
      </c>
      <c r="Q3" s="21" t="s">
        <v>22</v>
      </c>
      <c r="R3" s="25" t="s">
        <v>36</v>
      </c>
      <c r="S3" s="5" t="s">
        <v>22</v>
      </c>
      <c r="T3" s="26" t="s">
        <v>27</v>
      </c>
    </row>
    <row r="4" spans="1:25" ht="15" x14ac:dyDescent="0.25">
      <c r="A4" s="17" t="s">
        <v>15</v>
      </c>
      <c r="B4" s="15">
        <v>11795</v>
      </c>
      <c r="C4" s="10">
        <v>8531</v>
      </c>
      <c r="D4" s="15">
        <v>11795</v>
      </c>
      <c r="E4" s="10">
        <v>9672</v>
      </c>
      <c r="F4" s="15">
        <v>11795</v>
      </c>
      <c r="G4" s="12">
        <v>10065</v>
      </c>
      <c r="H4" s="15">
        <v>11795</v>
      </c>
      <c r="I4" s="22">
        <v>8212</v>
      </c>
      <c r="J4" s="15">
        <v>11795</v>
      </c>
      <c r="K4" s="27">
        <v>9550</v>
      </c>
      <c r="L4" s="15">
        <v>11795</v>
      </c>
      <c r="M4" s="27">
        <v>11245</v>
      </c>
      <c r="N4" s="15">
        <v>11795</v>
      </c>
      <c r="O4" s="27">
        <v>8433</v>
      </c>
      <c r="P4" s="35">
        <v>10234</v>
      </c>
      <c r="Q4" s="27">
        <v>8483</v>
      </c>
      <c r="R4" s="15">
        <f>B4+D4+F4+H4+J4+L4+N4+P4</f>
        <v>92799</v>
      </c>
      <c r="S4" s="27">
        <f>C4+E4+G4+I4+K4+M4+O4+Q4</f>
        <v>74191</v>
      </c>
      <c r="T4" s="28">
        <f>S4/R4</f>
        <v>0.7994805978512699</v>
      </c>
      <c r="U4" s="11"/>
      <c r="V4" s="29"/>
      <c r="W4" s="29"/>
    </row>
    <row r="5" spans="1:25" x14ac:dyDescent="0.2">
      <c r="A5" s="17" t="s">
        <v>17</v>
      </c>
      <c r="B5" s="15">
        <v>6493</v>
      </c>
      <c r="C5" s="10">
        <v>6021</v>
      </c>
      <c r="D5" s="15">
        <v>6493</v>
      </c>
      <c r="E5" s="10">
        <v>6137</v>
      </c>
      <c r="F5" s="15">
        <v>6493</v>
      </c>
      <c r="G5" s="7">
        <v>6850</v>
      </c>
      <c r="H5" s="15">
        <v>6493</v>
      </c>
      <c r="I5" s="22">
        <v>6120</v>
      </c>
      <c r="J5" s="15">
        <v>6493</v>
      </c>
      <c r="K5" s="27">
        <v>6687</v>
      </c>
      <c r="L5" s="15">
        <v>6493</v>
      </c>
      <c r="M5" s="27">
        <v>6961</v>
      </c>
      <c r="N5" s="15">
        <v>6493</v>
      </c>
      <c r="O5" s="27">
        <v>4886</v>
      </c>
      <c r="P5" s="35">
        <v>7125</v>
      </c>
      <c r="Q5" s="27">
        <v>5086</v>
      </c>
      <c r="R5" s="15">
        <f t="shared" ref="R5:R20" si="0">B5+D5+F5+H5+J5+L5+N5+P5</f>
        <v>52576</v>
      </c>
      <c r="S5" s="27">
        <f t="shared" ref="S5:S20" si="1">C5+E5+G5+I5+K5+M5+O5+Q5</f>
        <v>48748</v>
      </c>
      <c r="T5" s="28">
        <f t="shared" ref="T5:T20" si="2">S5/R5</f>
        <v>0.9271911138161899</v>
      </c>
      <c r="W5" s="1"/>
      <c r="X5" s="1"/>
      <c r="Y5" s="29"/>
    </row>
    <row r="6" spans="1:25" x14ac:dyDescent="0.2">
      <c r="A6" s="17" t="s">
        <v>18</v>
      </c>
      <c r="B6" s="15">
        <v>10452</v>
      </c>
      <c r="C6" s="10">
        <v>9560</v>
      </c>
      <c r="D6" s="15">
        <v>10452</v>
      </c>
      <c r="E6" s="10">
        <v>9269</v>
      </c>
      <c r="F6" s="15">
        <v>10452</v>
      </c>
      <c r="G6" s="7">
        <v>12823</v>
      </c>
      <c r="H6" s="15">
        <v>10452</v>
      </c>
      <c r="I6" s="22">
        <v>8218</v>
      </c>
      <c r="J6" s="15">
        <v>10452</v>
      </c>
      <c r="K6" s="27">
        <v>10218</v>
      </c>
      <c r="L6" s="15">
        <v>10452</v>
      </c>
      <c r="M6" s="27">
        <v>10716</v>
      </c>
      <c r="N6" s="15">
        <v>10452</v>
      </c>
      <c r="O6" s="27">
        <v>5864</v>
      </c>
      <c r="P6" s="35">
        <v>11081</v>
      </c>
      <c r="Q6" s="27">
        <v>7849</v>
      </c>
      <c r="R6" s="15">
        <f t="shared" si="0"/>
        <v>84245</v>
      </c>
      <c r="S6" s="27">
        <f t="shared" si="1"/>
        <v>74517</v>
      </c>
      <c r="T6" s="28">
        <f t="shared" si="2"/>
        <v>0.88452727164816902</v>
      </c>
      <c r="U6" s="1"/>
      <c r="W6" s="29"/>
    </row>
    <row r="7" spans="1:25" x14ac:dyDescent="0.2">
      <c r="A7" s="17" t="s">
        <v>1</v>
      </c>
      <c r="B7" s="15">
        <v>10215</v>
      </c>
      <c r="C7" s="10">
        <v>9870</v>
      </c>
      <c r="D7" s="15">
        <v>10215</v>
      </c>
      <c r="E7" s="10">
        <v>9880</v>
      </c>
      <c r="F7" s="15">
        <v>10215</v>
      </c>
      <c r="G7" s="7">
        <v>11001</v>
      </c>
      <c r="H7" s="15">
        <v>10215</v>
      </c>
      <c r="I7" s="22">
        <v>8409</v>
      </c>
      <c r="J7" s="15">
        <v>10215</v>
      </c>
      <c r="K7" s="27">
        <v>8405</v>
      </c>
      <c r="L7" s="15">
        <v>10215</v>
      </c>
      <c r="M7" s="27">
        <v>7852</v>
      </c>
      <c r="N7" s="15">
        <v>10215</v>
      </c>
      <c r="O7" s="27">
        <v>9998</v>
      </c>
      <c r="P7" s="35">
        <v>10218</v>
      </c>
      <c r="Q7" s="27">
        <v>11328</v>
      </c>
      <c r="R7" s="15">
        <f t="shared" si="0"/>
        <v>81723</v>
      </c>
      <c r="S7" s="27">
        <f t="shared" si="1"/>
        <v>76743</v>
      </c>
      <c r="T7" s="28">
        <f t="shared" si="2"/>
        <v>0.93906244264160643</v>
      </c>
      <c r="U7" s="1"/>
    </row>
    <row r="8" spans="1:25" x14ac:dyDescent="0.2">
      <c r="A8" s="17" t="s">
        <v>13</v>
      </c>
      <c r="B8" s="15">
        <v>2942</v>
      </c>
      <c r="C8" s="10">
        <v>4480</v>
      </c>
      <c r="D8" s="15">
        <v>2942</v>
      </c>
      <c r="E8" s="10">
        <v>3571</v>
      </c>
      <c r="F8" s="15">
        <v>2942</v>
      </c>
      <c r="G8" s="7">
        <v>4816</v>
      </c>
      <c r="H8" s="15">
        <v>2942</v>
      </c>
      <c r="I8" s="22">
        <v>3978</v>
      </c>
      <c r="J8" s="15">
        <v>2942</v>
      </c>
      <c r="K8" s="27">
        <v>5309</v>
      </c>
      <c r="L8" s="15">
        <v>2942</v>
      </c>
      <c r="M8" s="27">
        <v>5574</v>
      </c>
      <c r="N8" s="15">
        <v>2942</v>
      </c>
      <c r="O8" s="27">
        <v>3731</v>
      </c>
      <c r="P8" s="35">
        <v>4809</v>
      </c>
      <c r="Q8" s="27">
        <v>3171</v>
      </c>
      <c r="R8" s="15">
        <f t="shared" si="0"/>
        <v>25403</v>
      </c>
      <c r="S8" s="27">
        <f t="shared" si="1"/>
        <v>34630</v>
      </c>
      <c r="T8" s="28">
        <f t="shared" si="2"/>
        <v>1.363224815966618</v>
      </c>
      <c r="U8" s="1"/>
    </row>
    <row r="9" spans="1:25" x14ac:dyDescent="0.2">
      <c r="A9" s="17" t="s">
        <v>14</v>
      </c>
      <c r="B9" s="15">
        <v>6736</v>
      </c>
      <c r="C9" s="10">
        <v>6270</v>
      </c>
      <c r="D9" s="15">
        <v>6736</v>
      </c>
      <c r="E9" s="10">
        <v>5754</v>
      </c>
      <c r="F9" s="15">
        <v>6736</v>
      </c>
      <c r="G9" s="7">
        <v>6054</v>
      </c>
      <c r="H9" s="15">
        <v>6736</v>
      </c>
      <c r="I9" s="22">
        <v>5092</v>
      </c>
      <c r="J9" s="15">
        <v>6736</v>
      </c>
      <c r="K9" s="27">
        <v>5658</v>
      </c>
      <c r="L9" s="15">
        <v>6736</v>
      </c>
      <c r="M9" s="27">
        <v>6074</v>
      </c>
      <c r="N9" s="15">
        <v>6736</v>
      </c>
      <c r="O9" s="27">
        <v>4653</v>
      </c>
      <c r="P9" s="35">
        <v>6404</v>
      </c>
      <c r="Q9" s="27">
        <v>5703</v>
      </c>
      <c r="R9" s="15">
        <f t="shared" si="0"/>
        <v>53556</v>
      </c>
      <c r="S9" s="27">
        <f t="shared" si="1"/>
        <v>45258</v>
      </c>
      <c r="T9" s="28">
        <f t="shared" si="2"/>
        <v>0.84505937710060497</v>
      </c>
      <c r="U9" s="1"/>
    </row>
    <row r="10" spans="1:25" x14ac:dyDescent="0.2">
      <c r="A10" s="17" t="s">
        <v>3</v>
      </c>
      <c r="B10" s="15">
        <v>4723</v>
      </c>
      <c r="C10" s="10">
        <v>3270</v>
      </c>
      <c r="D10" s="15">
        <v>4723</v>
      </c>
      <c r="E10" s="10">
        <v>3294</v>
      </c>
      <c r="F10" s="15">
        <v>4723</v>
      </c>
      <c r="G10" s="7">
        <v>3679</v>
      </c>
      <c r="H10" s="15">
        <v>4723</v>
      </c>
      <c r="I10" s="22">
        <v>2750</v>
      </c>
      <c r="J10" s="15">
        <v>4723</v>
      </c>
      <c r="K10" s="27">
        <v>3324</v>
      </c>
      <c r="L10" s="15">
        <v>4723</v>
      </c>
      <c r="M10" s="27">
        <v>3556</v>
      </c>
      <c r="N10" s="15">
        <v>4723</v>
      </c>
      <c r="O10" s="27">
        <v>2480</v>
      </c>
      <c r="P10" s="35">
        <v>3658</v>
      </c>
      <c r="Q10" s="27">
        <v>2856</v>
      </c>
      <c r="R10" s="15">
        <f t="shared" si="0"/>
        <v>36719</v>
      </c>
      <c r="S10" s="27">
        <f t="shared" si="1"/>
        <v>25209</v>
      </c>
      <c r="T10" s="28">
        <f t="shared" si="2"/>
        <v>0.68653830442005503</v>
      </c>
      <c r="U10" s="1"/>
      <c r="Y10" s="1"/>
    </row>
    <row r="11" spans="1:25" x14ac:dyDescent="0.2">
      <c r="A11" s="17" t="s">
        <v>2</v>
      </c>
      <c r="B11" s="15">
        <v>419</v>
      </c>
      <c r="C11" s="10">
        <v>317</v>
      </c>
      <c r="D11" s="15">
        <v>419</v>
      </c>
      <c r="E11" s="10">
        <v>146</v>
      </c>
      <c r="F11" s="15">
        <v>419</v>
      </c>
      <c r="G11" s="7">
        <v>241</v>
      </c>
      <c r="H11" s="15">
        <v>419</v>
      </c>
      <c r="I11" s="23">
        <v>175</v>
      </c>
      <c r="J11" s="15">
        <v>419</v>
      </c>
      <c r="K11" s="30">
        <v>247</v>
      </c>
      <c r="L11" s="15">
        <v>419</v>
      </c>
      <c r="M11" s="30">
        <v>265</v>
      </c>
      <c r="N11" s="15">
        <v>419</v>
      </c>
      <c r="O11" s="30">
        <v>414</v>
      </c>
      <c r="P11" s="36">
        <v>245</v>
      </c>
      <c r="Q11" s="30">
        <v>261</v>
      </c>
      <c r="R11" s="15">
        <f t="shared" si="0"/>
        <v>3178</v>
      </c>
      <c r="S11" s="27">
        <f t="shared" si="1"/>
        <v>2066</v>
      </c>
      <c r="T11" s="28">
        <f t="shared" si="2"/>
        <v>0.65009439899307742</v>
      </c>
      <c r="U11" s="1"/>
    </row>
    <row r="12" spans="1:25" x14ac:dyDescent="0.2">
      <c r="A12" s="17" t="s">
        <v>6</v>
      </c>
      <c r="B12" s="15">
        <v>9038</v>
      </c>
      <c r="C12" s="10">
        <v>3407</v>
      </c>
      <c r="D12" s="15">
        <v>9038</v>
      </c>
      <c r="E12" s="10">
        <v>3903</v>
      </c>
      <c r="F12" s="15">
        <v>9038</v>
      </c>
      <c r="G12" s="7">
        <v>4682</v>
      </c>
      <c r="H12" s="15">
        <v>9038</v>
      </c>
      <c r="I12" s="22">
        <v>5212</v>
      </c>
      <c r="J12" s="15">
        <v>9038</v>
      </c>
      <c r="K12" s="27">
        <v>4812</v>
      </c>
      <c r="L12" s="15">
        <v>9038</v>
      </c>
      <c r="M12" s="27">
        <v>3786</v>
      </c>
      <c r="N12" s="15">
        <v>9038</v>
      </c>
      <c r="O12" s="27">
        <v>4390</v>
      </c>
      <c r="P12" s="35">
        <v>4633</v>
      </c>
      <c r="Q12" s="27">
        <v>4297</v>
      </c>
      <c r="R12" s="15">
        <f t="shared" si="0"/>
        <v>67899</v>
      </c>
      <c r="S12" s="27">
        <f t="shared" si="1"/>
        <v>34489</v>
      </c>
      <c r="T12" s="28">
        <f t="shared" si="2"/>
        <v>0.50794562511966301</v>
      </c>
      <c r="U12" s="1"/>
    </row>
    <row r="13" spans="1:25" x14ac:dyDescent="0.2">
      <c r="A13" s="17" t="s">
        <v>7</v>
      </c>
      <c r="B13" s="15">
        <v>61416</v>
      </c>
      <c r="C13" s="10">
        <v>61865</v>
      </c>
      <c r="D13" s="15">
        <v>61416</v>
      </c>
      <c r="E13" s="10">
        <v>53332</v>
      </c>
      <c r="F13" s="15">
        <v>61416</v>
      </c>
      <c r="G13" s="7">
        <v>68430</v>
      </c>
      <c r="H13" s="15">
        <v>61416</v>
      </c>
      <c r="I13" s="22">
        <v>65546</v>
      </c>
      <c r="J13" s="15">
        <v>61416</v>
      </c>
      <c r="K13" s="27">
        <v>64284</v>
      </c>
      <c r="L13" s="15">
        <v>61416</v>
      </c>
      <c r="M13" s="27">
        <v>55958</v>
      </c>
      <c r="N13" s="15">
        <v>61416</v>
      </c>
      <c r="O13" s="27">
        <v>66184</v>
      </c>
      <c r="P13" s="35">
        <v>67931</v>
      </c>
      <c r="Q13" s="27">
        <v>68408</v>
      </c>
      <c r="R13" s="15">
        <f t="shared" si="0"/>
        <v>497843</v>
      </c>
      <c r="S13" s="27">
        <f t="shared" si="1"/>
        <v>504007</v>
      </c>
      <c r="T13" s="28">
        <f t="shared" si="2"/>
        <v>1.0123814134174831</v>
      </c>
      <c r="U13" s="1"/>
    </row>
    <row r="14" spans="1:25" x14ac:dyDescent="0.2">
      <c r="A14" s="17" t="s">
        <v>8</v>
      </c>
      <c r="B14" s="15">
        <v>30343</v>
      </c>
      <c r="C14" s="10">
        <v>28815</v>
      </c>
      <c r="D14" s="15">
        <v>30343</v>
      </c>
      <c r="E14" s="10">
        <v>25732</v>
      </c>
      <c r="F14" s="15">
        <v>30343</v>
      </c>
      <c r="G14" s="7">
        <v>29770</v>
      </c>
      <c r="H14" s="15">
        <v>30343</v>
      </c>
      <c r="I14" s="22">
        <v>23940</v>
      </c>
      <c r="J14" s="15">
        <v>30343</v>
      </c>
      <c r="K14" s="27">
        <v>27293</v>
      </c>
      <c r="L14" s="15">
        <v>30343</v>
      </c>
      <c r="M14" s="27">
        <v>30927</v>
      </c>
      <c r="N14" s="15">
        <v>30343</v>
      </c>
      <c r="O14" s="27">
        <v>22629</v>
      </c>
      <c r="P14" s="35">
        <v>30442</v>
      </c>
      <c r="Q14" s="27">
        <v>24227</v>
      </c>
      <c r="R14" s="15">
        <f t="shared" si="0"/>
        <v>242843</v>
      </c>
      <c r="S14" s="27">
        <f t="shared" si="1"/>
        <v>213333</v>
      </c>
      <c r="T14" s="28">
        <f t="shared" si="2"/>
        <v>0.87848115860864839</v>
      </c>
      <c r="U14" s="1"/>
    </row>
    <row r="15" spans="1:25" x14ac:dyDescent="0.2">
      <c r="A15" s="17" t="s">
        <v>9</v>
      </c>
      <c r="B15" s="15">
        <v>44638</v>
      </c>
      <c r="C15" s="10">
        <v>43979</v>
      </c>
      <c r="D15" s="15">
        <v>44638</v>
      </c>
      <c r="E15" s="10">
        <v>50302</v>
      </c>
      <c r="F15" s="15">
        <v>44638</v>
      </c>
      <c r="G15" s="7">
        <v>51420</v>
      </c>
      <c r="H15" s="15">
        <v>44638</v>
      </c>
      <c r="I15" s="22">
        <v>62098</v>
      </c>
      <c r="J15" s="15">
        <v>44638</v>
      </c>
      <c r="K15" s="27">
        <v>55605</v>
      </c>
      <c r="L15" s="15">
        <v>44638</v>
      </c>
      <c r="M15" s="27">
        <v>44707</v>
      </c>
      <c r="N15" s="15">
        <v>44638</v>
      </c>
      <c r="O15" s="27">
        <v>48113</v>
      </c>
      <c r="P15" s="35">
        <v>57265</v>
      </c>
      <c r="Q15" s="27">
        <v>50292</v>
      </c>
      <c r="R15" s="15">
        <f t="shared" si="0"/>
        <v>369731</v>
      </c>
      <c r="S15" s="27">
        <f t="shared" si="1"/>
        <v>406516</v>
      </c>
      <c r="T15" s="28">
        <f t="shared" si="2"/>
        <v>1.0994912517478923</v>
      </c>
      <c r="U15" s="1"/>
    </row>
    <row r="16" spans="1:25" x14ac:dyDescent="0.2">
      <c r="A16" s="17" t="s">
        <v>16</v>
      </c>
      <c r="B16" s="15">
        <v>45038</v>
      </c>
      <c r="C16" s="10">
        <v>43678</v>
      </c>
      <c r="D16" s="15">
        <v>45038</v>
      </c>
      <c r="E16" s="10">
        <v>45911</v>
      </c>
      <c r="F16" s="15">
        <v>45038</v>
      </c>
      <c r="G16" s="7">
        <v>41353</v>
      </c>
      <c r="H16" s="15">
        <v>45038</v>
      </c>
      <c r="I16" s="22">
        <v>34832</v>
      </c>
      <c r="J16" s="15">
        <v>45038</v>
      </c>
      <c r="K16" s="27">
        <v>39209</v>
      </c>
      <c r="L16" s="15">
        <v>45038</v>
      </c>
      <c r="M16" s="27">
        <v>45781</v>
      </c>
      <c r="N16" s="15">
        <v>45038</v>
      </c>
      <c r="O16" s="27">
        <v>30957</v>
      </c>
      <c r="P16" s="35">
        <v>47115</v>
      </c>
      <c r="Q16" s="27">
        <v>32397</v>
      </c>
      <c r="R16" s="15">
        <f t="shared" si="0"/>
        <v>362381</v>
      </c>
      <c r="S16" s="27">
        <f t="shared" si="1"/>
        <v>314118</v>
      </c>
      <c r="T16" s="28">
        <f t="shared" si="2"/>
        <v>0.86681696888081883</v>
      </c>
      <c r="U16" s="1"/>
    </row>
    <row r="17" spans="1:21" x14ac:dyDescent="0.2">
      <c r="A17" s="17" t="s">
        <v>12</v>
      </c>
      <c r="B17" s="15">
        <v>73739</v>
      </c>
      <c r="C17" s="10">
        <v>66684</v>
      </c>
      <c r="D17" s="15">
        <v>73739</v>
      </c>
      <c r="E17" s="10">
        <v>62458</v>
      </c>
      <c r="F17" s="15">
        <v>73739</v>
      </c>
      <c r="G17" s="7">
        <v>63949</v>
      </c>
      <c r="H17" s="15">
        <v>73739</v>
      </c>
      <c r="I17" s="22">
        <v>59062</v>
      </c>
      <c r="J17" s="15">
        <v>73739</v>
      </c>
      <c r="K17" s="27">
        <v>65164</v>
      </c>
      <c r="L17" s="15">
        <v>73739</v>
      </c>
      <c r="M17" s="27">
        <v>69318</v>
      </c>
      <c r="N17" s="15">
        <v>73739</v>
      </c>
      <c r="O17" s="27">
        <v>50862</v>
      </c>
      <c r="P17" s="35">
        <v>71751</v>
      </c>
      <c r="Q17" s="27">
        <v>54751</v>
      </c>
      <c r="R17" s="15">
        <f t="shared" si="0"/>
        <v>587924</v>
      </c>
      <c r="S17" s="27">
        <f t="shared" si="1"/>
        <v>492248</v>
      </c>
      <c r="T17" s="28">
        <f t="shared" si="2"/>
        <v>0.83726468046890412</v>
      </c>
      <c r="U17" s="1"/>
    </row>
    <row r="18" spans="1:21" x14ac:dyDescent="0.2">
      <c r="A18" s="17" t="s">
        <v>11</v>
      </c>
      <c r="B18" s="15">
        <v>9044</v>
      </c>
      <c r="C18" s="10">
        <v>12430</v>
      </c>
      <c r="D18" s="15">
        <v>9044</v>
      </c>
      <c r="E18" s="10">
        <v>13033</v>
      </c>
      <c r="F18" s="15">
        <v>9044</v>
      </c>
      <c r="G18" s="7">
        <v>15367</v>
      </c>
      <c r="H18" s="15">
        <v>9044</v>
      </c>
      <c r="I18" s="22">
        <v>14766</v>
      </c>
      <c r="J18" s="15">
        <v>9044</v>
      </c>
      <c r="K18" s="27">
        <v>14131</v>
      </c>
      <c r="L18" s="15">
        <v>9044</v>
      </c>
      <c r="M18" s="27">
        <v>12252</v>
      </c>
      <c r="N18" s="15">
        <v>9044</v>
      </c>
      <c r="O18" s="27">
        <v>15031</v>
      </c>
      <c r="P18" s="35">
        <v>14938</v>
      </c>
      <c r="Q18" s="27">
        <v>15801</v>
      </c>
      <c r="R18" s="15">
        <f t="shared" si="0"/>
        <v>78246</v>
      </c>
      <c r="S18" s="27">
        <f t="shared" si="1"/>
        <v>112811</v>
      </c>
      <c r="T18" s="28">
        <f t="shared" si="2"/>
        <v>1.4417478209748742</v>
      </c>
      <c r="U18" s="1"/>
    </row>
    <row r="19" spans="1:21" x14ac:dyDescent="0.2">
      <c r="A19" s="17" t="s">
        <v>10</v>
      </c>
      <c r="B19" s="15">
        <v>238307</v>
      </c>
      <c r="C19" s="10">
        <v>305346</v>
      </c>
      <c r="D19" s="15">
        <v>238307</v>
      </c>
      <c r="E19" s="10">
        <v>306001</v>
      </c>
      <c r="F19" s="15">
        <v>238307</v>
      </c>
      <c r="G19" s="7">
        <v>363247</v>
      </c>
      <c r="H19" s="15">
        <v>238307</v>
      </c>
      <c r="I19" s="22">
        <v>324804</v>
      </c>
      <c r="J19" s="15">
        <v>238307</v>
      </c>
      <c r="K19" s="27">
        <v>321425</v>
      </c>
      <c r="L19" s="15">
        <v>238307</v>
      </c>
      <c r="M19" s="27">
        <v>315507</v>
      </c>
      <c r="N19" s="15">
        <v>238307</v>
      </c>
      <c r="O19" s="27">
        <v>338648</v>
      </c>
      <c r="P19" s="35">
        <v>357805</v>
      </c>
      <c r="Q19" s="27">
        <v>307636</v>
      </c>
      <c r="R19" s="15">
        <f t="shared" si="0"/>
        <v>2025954</v>
      </c>
      <c r="S19" s="27">
        <f t="shared" si="1"/>
        <v>2582614</v>
      </c>
      <c r="T19" s="28">
        <f t="shared" si="2"/>
        <v>1.2747643826069102</v>
      </c>
      <c r="U19" s="1"/>
    </row>
    <row r="20" spans="1:21" x14ac:dyDescent="0.2">
      <c r="A20" s="17" t="s">
        <v>19</v>
      </c>
      <c r="B20" s="15">
        <v>88</v>
      </c>
      <c r="C20" s="10">
        <v>232</v>
      </c>
      <c r="D20" s="15">
        <v>88</v>
      </c>
      <c r="E20" s="10">
        <v>212</v>
      </c>
      <c r="F20" s="15">
        <v>88</v>
      </c>
      <c r="G20" s="7">
        <v>228</v>
      </c>
      <c r="H20" s="15">
        <v>88</v>
      </c>
      <c r="I20" s="23">
        <v>149</v>
      </c>
      <c r="J20" s="15">
        <v>88</v>
      </c>
      <c r="K20" s="30">
        <v>174</v>
      </c>
      <c r="L20" s="15">
        <v>88</v>
      </c>
      <c r="M20" s="30">
        <v>224</v>
      </c>
      <c r="N20" s="15">
        <v>88</v>
      </c>
      <c r="O20" s="30">
        <v>85</v>
      </c>
      <c r="P20" s="36">
        <v>221</v>
      </c>
      <c r="Q20" s="30">
        <v>195</v>
      </c>
      <c r="R20" s="15">
        <f t="shared" si="0"/>
        <v>837</v>
      </c>
      <c r="S20" s="27">
        <f t="shared" si="1"/>
        <v>1499</v>
      </c>
      <c r="T20" s="28">
        <f t="shared" si="2"/>
        <v>1.7909199522102748</v>
      </c>
      <c r="U20" s="1"/>
    </row>
    <row r="21" spans="1:21" x14ac:dyDescent="0.2">
      <c r="A21" s="9" t="s">
        <v>4</v>
      </c>
      <c r="B21" s="14">
        <f>SUM(B4:B20)</f>
        <v>565426</v>
      </c>
      <c r="C21" s="10">
        <f t="shared" ref="C21:G21" si="3">SUM(C4:C20)</f>
        <v>614755</v>
      </c>
      <c r="D21" s="14">
        <f>SUM(D4:D20)</f>
        <v>565426</v>
      </c>
      <c r="E21" s="8">
        <f t="shared" si="3"/>
        <v>608607</v>
      </c>
      <c r="F21" s="14">
        <f>SUM(F4:F20)</f>
        <v>565426</v>
      </c>
      <c r="G21" s="8">
        <f t="shared" si="3"/>
        <v>693975</v>
      </c>
      <c r="H21" s="14">
        <f t="shared" ref="H21:S21" si="4">SUM(H4:H20)</f>
        <v>565426</v>
      </c>
      <c r="I21" s="24">
        <f t="shared" si="4"/>
        <v>633363</v>
      </c>
      <c r="J21" s="14">
        <f t="shared" si="4"/>
        <v>565426</v>
      </c>
      <c r="K21" s="13">
        <f t="shared" si="4"/>
        <v>641495</v>
      </c>
      <c r="L21" s="13">
        <f>SUM(L4:L20)</f>
        <v>565426</v>
      </c>
      <c r="M21" s="13">
        <f>SUM(M4:M20)</f>
        <v>630703</v>
      </c>
      <c r="N21" s="13">
        <f>SUM(N4:N20)</f>
        <v>565426</v>
      </c>
      <c r="O21" s="13">
        <f>SUM(O4:O20)</f>
        <v>617358</v>
      </c>
      <c r="P21" s="13">
        <v>705876</v>
      </c>
      <c r="Q21" s="13">
        <f>SUM(Q4:Q20)</f>
        <v>602741</v>
      </c>
      <c r="R21" s="14">
        <f t="shared" si="4"/>
        <v>4663857</v>
      </c>
      <c r="S21" s="13">
        <f t="shared" si="4"/>
        <v>5042997</v>
      </c>
      <c r="T21" s="28">
        <f>S21/R21</f>
        <v>1.0812932300454323</v>
      </c>
      <c r="U21" s="1"/>
    </row>
    <row r="22" spans="1:21" x14ac:dyDescent="0.2">
      <c r="A22" s="1"/>
      <c r="B22" s="1"/>
      <c r="C22" s="2"/>
      <c r="D22" s="2"/>
      <c r="E22" s="3"/>
      <c r="F22" s="3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U22" s="1"/>
    </row>
    <row r="23" spans="1:21" x14ac:dyDescent="0.2">
      <c r="A23" s="2" t="s">
        <v>30</v>
      </c>
      <c r="U23" s="1"/>
    </row>
    <row r="24" spans="1:21" x14ac:dyDescent="0.2">
      <c r="A24" s="2" t="s">
        <v>33</v>
      </c>
    </row>
    <row r="26" spans="1:21" x14ac:dyDescent="0.2">
      <c r="A26" s="16"/>
      <c r="C26" s="2"/>
      <c r="D26" s="2"/>
      <c r="I26" s="1"/>
      <c r="J26" s="1"/>
      <c r="K26" s="1"/>
      <c r="L26" s="1"/>
      <c r="M26" s="1"/>
      <c r="N26" s="1"/>
      <c r="O26" s="1"/>
      <c r="P26" s="1"/>
      <c r="Q26" s="1"/>
    </row>
    <row r="27" spans="1:21" x14ac:dyDescent="0.2">
      <c r="I27" s="1"/>
      <c r="J27" s="1"/>
      <c r="K27" s="1"/>
      <c r="L27" s="1"/>
      <c r="M27" s="1"/>
      <c r="N27" s="1"/>
      <c r="O27" s="1"/>
      <c r="P27" s="1"/>
      <c r="Q27" s="1"/>
    </row>
    <row r="28" spans="1:21" x14ac:dyDescent="0.2">
      <c r="I28" s="1"/>
      <c r="J28" s="1"/>
      <c r="K28" s="1"/>
      <c r="L28" s="1"/>
      <c r="M28" s="1"/>
      <c r="N28" s="1"/>
      <c r="O28" s="1"/>
      <c r="P28" s="1"/>
      <c r="Q28" s="1"/>
    </row>
    <row r="29" spans="1:21" x14ac:dyDescent="0.2">
      <c r="I29" s="1"/>
      <c r="J29" s="1"/>
      <c r="K29" s="1"/>
      <c r="L29" s="1"/>
      <c r="M29" s="1"/>
      <c r="N29" s="1"/>
      <c r="O29" s="1"/>
      <c r="P29" s="1"/>
      <c r="Q29" s="1"/>
    </row>
    <row r="30" spans="1:21" x14ac:dyDescent="0.2">
      <c r="I30" s="1"/>
      <c r="J30" s="1"/>
      <c r="K30" s="1"/>
      <c r="L30" s="1"/>
      <c r="M30" s="1"/>
      <c r="N30" s="1"/>
      <c r="O30" s="1"/>
      <c r="P30" s="1"/>
      <c r="Q30" s="1"/>
    </row>
    <row r="31" spans="1:21" x14ac:dyDescent="0.2">
      <c r="I31" s="1"/>
      <c r="J31" s="1"/>
      <c r="K31" s="1"/>
      <c r="L31" s="1"/>
      <c r="M31" s="1"/>
      <c r="N31" s="1"/>
      <c r="O31" s="1"/>
      <c r="P31" s="1"/>
      <c r="Q31" s="1"/>
    </row>
    <row r="32" spans="1:21" x14ac:dyDescent="0.2">
      <c r="I32" s="1"/>
      <c r="J32" s="1"/>
      <c r="K32" s="1"/>
      <c r="L32" s="1"/>
      <c r="M32" s="1"/>
      <c r="N32" s="1"/>
      <c r="O32" s="1"/>
      <c r="P32" s="1"/>
      <c r="Q32" s="1"/>
    </row>
    <row r="33" spans="9:17" x14ac:dyDescent="0.2">
      <c r="I33" s="1"/>
      <c r="J33" s="1"/>
      <c r="K33" s="1"/>
      <c r="L33" s="1"/>
      <c r="M33" s="1"/>
      <c r="N33" s="1"/>
      <c r="O33" s="1"/>
      <c r="P33" s="1"/>
      <c r="Q33" s="1"/>
    </row>
    <row r="34" spans="9:17" x14ac:dyDescent="0.2">
      <c r="I34" s="1"/>
      <c r="J34" s="1"/>
      <c r="K34" s="1"/>
      <c r="L34" s="1"/>
      <c r="M34" s="1"/>
      <c r="N34" s="1"/>
      <c r="O34" s="1"/>
      <c r="P34" s="1"/>
      <c r="Q34" s="1"/>
    </row>
    <row r="35" spans="9:17" x14ac:dyDescent="0.2">
      <c r="I35" s="1"/>
      <c r="J35" s="1"/>
      <c r="K35" s="1"/>
      <c r="L35" s="1"/>
      <c r="M35" s="1"/>
      <c r="N35" s="1"/>
      <c r="O35" s="1"/>
      <c r="P35" s="1"/>
      <c r="Q35" s="1"/>
    </row>
    <row r="36" spans="9:17" x14ac:dyDescent="0.2">
      <c r="I36" s="1"/>
      <c r="J36" s="1"/>
      <c r="K36" s="1"/>
      <c r="L36" s="1"/>
      <c r="M36" s="1"/>
      <c r="N36" s="1"/>
      <c r="O36" s="1"/>
      <c r="P36" s="1"/>
      <c r="Q36" s="1"/>
    </row>
    <row r="37" spans="9:17" x14ac:dyDescent="0.2">
      <c r="I37" s="1"/>
      <c r="J37" s="1"/>
      <c r="K37" s="1"/>
      <c r="L37" s="1"/>
      <c r="M37" s="1"/>
      <c r="N37" s="1"/>
      <c r="O37" s="1"/>
      <c r="P37" s="1"/>
      <c r="Q37" s="1"/>
    </row>
    <row r="38" spans="9:17" x14ac:dyDescent="0.2">
      <c r="I38" s="1"/>
      <c r="J38" s="1"/>
      <c r="K38" s="1"/>
      <c r="L38" s="1"/>
      <c r="M38" s="1"/>
      <c r="N38" s="1"/>
      <c r="O38" s="1"/>
      <c r="P38" s="1"/>
      <c r="Q38" s="1"/>
    </row>
    <row r="39" spans="9:17" x14ac:dyDescent="0.2">
      <c r="I39" s="1"/>
      <c r="J39" s="1"/>
      <c r="K39" s="1"/>
      <c r="L39" s="1"/>
      <c r="M39" s="1"/>
      <c r="N39" s="1"/>
      <c r="O39" s="1"/>
      <c r="P39" s="1"/>
      <c r="Q39" s="1"/>
    </row>
    <row r="40" spans="9:17" x14ac:dyDescent="0.2">
      <c r="I40" s="1"/>
      <c r="J40" s="1"/>
      <c r="K40" s="1"/>
      <c r="L40" s="1"/>
      <c r="M40" s="1"/>
      <c r="N40" s="1"/>
      <c r="O40" s="1"/>
      <c r="P40" s="1"/>
      <c r="Q40" s="1"/>
    </row>
    <row r="41" spans="9:17" x14ac:dyDescent="0.2">
      <c r="I41" s="1"/>
      <c r="J41" s="1"/>
      <c r="K41" s="1"/>
      <c r="L41" s="1"/>
      <c r="M41" s="1"/>
      <c r="N41" s="1"/>
      <c r="O41" s="1"/>
      <c r="P41" s="1"/>
      <c r="Q41" s="1"/>
    </row>
    <row r="42" spans="9:17" x14ac:dyDescent="0.2">
      <c r="I42" s="1"/>
      <c r="J42" s="1"/>
      <c r="K42" s="1"/>
      <c r="L42" s="1"/>
      <c r="M42" s="1"/>
      <c r="N42" s="1"/>
      <c r="O42" s="1"/>
      <c r="P42" s="1"/>
      <c r="Q42" s="1"/>
    </row>
    <row r="43" spans="9:17" x14ac:dyDescent="0.2">
      <c r="I43" s="1"/>
      <c r="J43" s="1"/>
      <c r="K43" s="1"/>
      <c r="L43" s="1"/>
      <c r="M43" s="1"/>
      <c r="N43" s="1"/>
      <c r="O43" s="1"/>
      <c r="P43" s="1"/>
      <c r="Q43" s="1"/>
    </row>
  </sheetData>
  <mergeCells count="10">
    <mergeCell ref="R2:T2"/>
    <mergeCell ref="A1:T1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2024-09-13T15:07:39Z</dcterms:modified>
</cp:coreProperties>
</file>