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ORDENADORES\Administração Ceac\Site\Sites\Conteúdo Acesso a Informação\1. Atividades e Resultados - Planilha de Produção\"/>
    </mc:Choice>
  </mc:AlternateContent>
  <xr:revisionPtr revIDLastSave="0" documentId="13_ncr:1_{67D9D09A-B25B-4FFB-AA0D-7889FBF6DD5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2023. Contratado x Realizado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4" i="16"/>
  <c r="M21" i="16"/>
  <c r="L21" i="16"/>
  <c r="K21" i="16"/>
  <c r="J21" i="16"/>
  <c r="I21" i="16"/>
  <c r="H21" i="16"/>
  <c r="G21" i="16"/>
  <c r="F21" i="16"/>
  <c r="D21" i="16"/>
  <c r="B21" i="16"/>
  <c r="E21" i="16"/>
  <c r="C21" i="16"/>
  <c r="P5" i="16"/>
  <c r="P6" i="16"/>
  <c r="P12" i="16" l="1"/>
  <c r="O21" i="16"/>
  <c r="P8" i="16"/>
  <c r="P9" i="16"/>
  <c r="P16" i="16"/>
  <c r="P15" i="16"/>
  <c r="P17" i="16"/>
  <c r="P10" i="16"/>
  <c r="P4" i="16"/>
  <c r="P11" i="16"/>
  <c r="N21" i="16"/>
  <c r="P7" i="16"/>
  <c r="P14" i="16"/>
  <c r="P13" i="16"/>
  <c r="P20" i="16"/>
  <c r="P19" i="16"/>
  <c r="P18" i="16"/>
  <c r="P21" i="16" l="1"/>
</calcChain>
</file>

<file path=xl/sharedStrings.xml><?xml version="1.0" encoding="utf-8"?>
<sst xmlns="http://schemas.openxmlformats.org/spreadsheetml/2006/main" count="45" uniqueCount="34">
  <si>
    <t>UNIDADE</t>
  </si>
  <si>
    <t>AME Maria Zélia</t>
  </si>
  <si>
    <t>CAPS Itapeva</t>
  </si>
  <si>
    <t>AME Psiquiatria - Vila Maria</t>
  </si>
  <si>
    <t>TOTAL</t>
  </si>
  <si>
    <t>DATA REGLAB</t>
  </si>
  <si>
    <t>Hosp Arnaldo Pezzuti</t>
  </si>
  <si>
    <t>Hosp Brigadeiro</t>
  </si>
  <si>
    <t>Hosp Estadual de Diadema</t>
  </si>
  <si>
    <t>Hosp Ferraz de Vasconcelos</t>
  </si>
  <si>
    <t>Hosp Pirajussara</t>
  </si>
  <si>
    <t>Hosp Padre Bento</t>
  </si>
  <si>
    <t>Hospital Luzia de Pinho Melo</t>
  </si>
  <si>
    <t>AME Mogi das Cruzes</t>
  </si>
  <si>
    <t>AME Taboão</t>
  </si>
  <si>
    <t>Ame Bourroul</t>
  </si>
  <si>
    <t>Hosp Geral Guarulhos</t>
  </si>
  <si>
    <t>AME Idoso Oeste</t>
  </si>
  <si>
    <t>AME Idoso Sudeste</t>
  </si>
  <si>
    <t>Unidade Recomeço Helvetia</t>
  </si>
  <si>
    <t>Janeiro</t>
  </si>
  <si>
    <t>Real.</t>
  </si>
  <si>
    <t>Total</t>
  </si>
  <si>
    <t>%</t>
  </si>
  <si>
    <t>Fonte: REGLAB Relatório de Acompanhamento</t>
  </si>
  <si>
    <t xml:space="preserve">            Centro Estadual de Análises Clínicas da Zona Leste
               OSS/SPDM – Associação Paulista para o Desenvolvimento da Medicina
2025</t>
  </si>
  <si>
    <t>Estimativa de Produção
TA 01/25</t>
  </si>
  <si>
    <t xml:space="preserve">Estimativa de Produção
TA 01/25
</t>
  </si>
  <si>
    <t>Fevereiro</t>
  </si>
  <si>
    <t>Março</t>
  </si>
  <si>
    <t>Abril</t>
  </si>
  <si>
    <t>Maio</t>
  </si>
  <si>
    <t>Atualizado em 08.07.2025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</si>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</sst>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name val="Time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9"/>
      <color rgb="FF000000"/>
      <name val="Times New Roman"/>
      <family val="1"/>
    </font>
    <font>
      <b/>
      <sz val="10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6" applyNumberFormat="0" applyAlignment="0" applyProtection="0"/>
    <xf numFmtId="0" fontId="11" fillId="22" borderId="7" applyNumberFormat="0" applyAlignment="0" applyProtection="0"/>
    <xf numFmtId="0" fontId="12" fillId="0" borderId="8" applyNumberFormat="0" applyFill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3" fillId="29" borderId="6" applyNumberFormat="0" applyAlignment="0" applyProtection="0"/>
    <xf numFmtId="0" fontId="14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31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32" borderId="0" applyNumberFormat="0" applyBorder="0" applyAlignment="0" applyProtection="0"/>
    <xf numFmtId="0" fontId="16" fillId="21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" fillId="0" borderId="0" xfId="0" applyFont="1"/>
    <xf numFmtId="0" fontId="2" fillId="33" borderId="2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9" fontId="26" fillId="0" borderId="1" xfId="65" applyFont="1" applyBorder="1" applyAlignment="1">
      <alignment horizontal="center" wrapText="1"/>
    </xf>
    <xf numFmtId="9" fontId="0" fillId="0" borderId="0" xfId="65" applyFont="1"/>
    <xf numFmtId="3" fontId="6" fillId="33" borderId="1" xfId="0" applyNumberFormat="1" applyFont="1" applyFill="1" applyBorder="1" applyAlignment="1">
      <alignment horizontal="center"/>
    </xf>
    <xf numFmtId="9" fontId="0" fillId="33" borderId="0" xfId="65" applyFont="1" applyFill="1"/>
    <xf numFmtId="3" fontId="2" fillId="33" borderId="3" xfId="0" applyNumberFormat="1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</cellXfs>
  <cellStyles count="6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1 2" xfId="14" xr:uid="{00000000-0005-0000-0000-00000D000000}"/>
    <cellStyle name="60% - Ênfase2" xfId="15" builtinId="36" customBuiltin="1"/>
    <cellStyle name="60% - Ênfase2 2" xfId="16" xr:uid="{00000000-0005-0000-0000-00000F000000}"/>
    <cellStyle name="60% - Ênfase3" xfId="17" builtinId="40" customBuiltin="1"/>
    <cellStyle name="60% - Ênfase3 2" xfId="18" xr:uid="{00000000-0005-0000-0000-000011000000}"/>
    <cellStyle name="60% - Ênfase4" xfId="19" builtinId="44" customBuiltin="1"/>
    <cellStyle name="60% - Ênfase4 2" xfId="20" xr:uid="{00000000-0005-0000-0000-000013000000}"/>
    <cellStyle name="60% - Ênfase5" xfId="21" builtinId="48" customBuiltin="1"/>
    <cellStyle name="60% - Ênfase5 2" xfId="22" xr:uid="{00000000-0005-0000-0000-000015000000}"/>
    <cellStyle name="60% - Ênfase6" xfId="23" builtinId="52" customBuiltin="1"/>
    <cellStyle name="60% - Ênfase6 2" xfId="24" xr:uid="{00000000-0005-0000-0000-000017000000}"/>
    <cellStyle name="Bom" xfId="25" builtinId="26" customBuiltin="1"/>
    <cellStyle name="Cálculo" xfId="26" builtinId="22" customBuiltin="1"/>
    <cellStyle name="Célula de Verificação" xfId="27" builtinId="23" customBuiltin="1"/>
    <cellStyle name="Célula Vinculada" xfId="28" builtinId="24" customBuiltin="1"/>
    <cellStyle name="Ênfase1" xfId="29" builtinId="29" customBuiltin="1"/>
    <cellStyle name="Ênfase2" xfId="30" builtinId="33" customBuiltin="1"/>
    <cellStyle name="Ênfase3" xfId="31" builtinId="37" customBuiltin="1"/>
    <cellStyle name="Ênfase4" xfId="32" builtinId="41" customBuiltin="1"/>
    <cellStyle name="Ênfase5" xfId="33" builtinId="45" customBuiltin="1"/>
    <cellStyle name="Ênfase6" xfId="34" builtinId="49" customBuiltin="1"/>
    <cellStyle name="Entrada" xfId="35" builtinId="20" customBuiltin="1"/>
    <cellStyle name="Neutro 2" xfId="36" xr:uid="{00000000-0005-0000-0000-000023000000}"/>
    <cellStyle name="Normal" xfId="0" builtinId="0"/>
    <cellStyle name="Normal 2" xfId="37" xr:uid="{00000000-0005-0000-0000-000025000000}"/>
    <cellStyle name="Normal 3" xfId="38" xr:uid="{00000000-0005-0000-0000-000026000000}"/>
    <cellStyle name="Normal 4" xfId="39" xr:uid="{00000000-0005-0000-0000-000027000000}"/>
    <cellStyle name="Normal 5" xfId="40" xr:uid="{00000000-0005-0000-0000-000028000000}"/>
    <cellStyle name="Normal 6" xfId="41" xr:uid="{00000000-0005-0000-0000-000029000000}"/>
    <cellStyle name="Normal 7" xfId="42" xr:uid="{00000000-0005-0000-0000-00002A000000}"/>
    <cellStyle name="Nota" xfId="43" builtinId="10" customBuiltin="1"/>
    <cellStyle name="Porcentagem" xfId="65" builtinId="5"/>
    <cellStyle name="Porcentagem 2" xfId="44" xr:uid="{00000000-0005-0000-0000-00002C000000}"/>
    <cellStyle name="Porcentagem 3" xfId="45" xr:uid="{00000000-0005-0000-0000-00002D000000}"/>
    <cellStyle name="Porcentagem 4" xfId="46" xr:uid="{00000000-0005-0000-0000-00002E000000}"/>
    <cellStyle name="Porcentagem 5" xfId="47" xr:uid="{00000000-0005-0000-0000-00002F000000}"/>
    <cellStyle name="Porcentagem 6" xfId="48" xr:uid="{00000000-0005-0000-0000-000030000000}"/>
    <cellStyle name="Ruim" xfId="49" builtinId="27" customBuiltin="1"/>
    <cellStyle name="Saída" xfId="50" builtinId="21" customBuiltin="1"/>
    <cellStyle name="Texto de Aviso" xfId="51" builtinId="11" customBuiltin="1"/>
    <cellStyle name="Texto Explicativo" xfId="52" builtinId="53" customBuiltin="1"/>
    <cellStyle name="Título" xfId="53" builtinId="15" customBuiltin="1"/>
    <cellStyle name="Título 1" xfId="54" builtinId="16" customBuiltin="1"/>
    <cellStyle name="Título 2" xfId="55" builtinId="17" customBuiltin="1"/>
    <cellStyle name="Título 3" xfId="56" builtinId="18" customBuiltin="1"/>
    <cellStyle name="Título 4" xfId="57" builtinId="19" customBuiltin="1"/>
    <cellStyle name="Título 5" xfId="58" xr:uid="{00000000-0005-0000-0000-00003A000000}"/>
    <cellStyle name="Total" xfId="59" builtinId="25" customBuiltin="1"/>
    <cellStyle name="Vírgula 2" xfId="60" xr:uid="{00000000-0005-0000-0000-00003C000000}"/>
    <cellStyle name="Vírgula 3" xfId="61" xr:uid="{00000000-0005-0000-0000-00003D000000}"/>
    <cellStyle name="Vírgula 4" xfId="62" xr:uid="{00000000-0005-0000-0000-00003E000000}"/>
    <cellStyle name="Vírgula 5" xfId="63" xr:uid="{00000000-0005-0000-0000-00003F000000}"/>
    <cellStyle name="Vírgula 6" xfId="6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45852</xdr:colOff>
      <xdr:row>0</xdr:row>
      <xdr:rowOff>48069</xdr:rowOff>
    </xdr:from>
    <xdr:to>
      <xdr:col>15</xdr:col>
      <xdr:colOff>498400</xdr:colOff>
      <xdr:row>0</xdr:row>
      <xdr:rowOff>468060</xdr:rowOff>
    </xdr:to>
    <xdr:pic>
      <xdr:nvPicPr>
        <xdr:cNvPr id="1216" name="Imagem 1">
          <a:extLst>
            <a:ext uri="{FF2B5EF4-FFF2-40B4-BE49-F238E27FC236}">
              <a16:creationId xmlns:a16="http://schemas.microsoft.com/office/drawing/2014/main" id="{A080E5EE-87BC-A4F9-D270-66C526932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7276" y="48069"/>
          <a:ext cx="452548" cy="419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143983</xdr:rowOff>
    </xdr:from>
    <xdr:to>
      <xdr:col>0</xdr:col>
      <xdr:colOff>897122</xdr:colOff>
      <xdr:row>0</xdr:row>
      <xdr:rowOff>720022</xdr:rowOff>
    </xdr:to>
    <xdr:pic>
      <xdr:nvPicPr>
        <xdr:cNvPr id="1217" name="Imagem 2">
          <a:extLst>
            <a:ext uri="{FF2B5EF4-FFF2-40B4-BE49-F238E27FC236}">
              <a16:creationId xmlns:a16="http://schemas.microsoft.com/office/drawing/2014/main" id="{38363FFA-5645-CE5D-AA8D-1E773A88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43983"/>
          <a:ext cx="782822" cy="576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"/>
  <sheetViews>
    <sheetView tabSelected="1" zoomScale="112" zoomScaleNormal="112" workbookViewId="0">
      <selection activeCell="T5" sqref="T5"/>
    </sheetView>
  </sheetViews>
  <sheetFormatPr defaultRowHeight="12.75" x14ac:dyDescent="0.2"/>
  <cols>
    <col min="1" max="1" width="30.85546875" customWidth="1"/>
    <col min="2" max="2" width="11.28515625" customWidth="1"/>
    <col min="3" max="13" width="10.7109375" customWidth="1"/>
  </cols>
  <sheetData>
    <row r="1" spans="1:21" ht="83.25" customHeight="1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21" ht="24" customHeight="1" x14ac:dyDescent="0.2">
      <c r="A2" s="4" t="s">
        <v>5</v>
      </c>
      <c r="B2" s="24" t="s">
        <v>20</v>
      </c>
      <c r="C2" s="24"/>
      <c r="D2" s="24" t="s">
        <v>28</v>
      </c>
      <c r="E2" s="24"/>
      <c r="F2" s="24" t="s">
        <v>29</v>
      </c>
      <c r="G2" s="24"/>
      <c r="H2" s="24" t="s">
        <v>30</v>
      </c>
      <c r="I2" s="24"/>
      <c r="J2" s="19" t="s">
        <v>31</v>
      </c>
      <c r="K2" s="21"/>
      <c r="L2" s="19" t="s">
        <v>33</v>
      </c>
      <c r="M2" s="21"/>
      <c r="N2" s="19" t="s">
        <v>22</v>
      </c>
      <c r="O2" s="20"/>
      <c r="P2" s="21"/>
    </row>
    <row r="3" spans="1:21" ht="73.5" customHeight="1" x14ac:dyDescent="0.2">
      <c r="A3" s="4" t="s">
        <v>0</v>
      </c>
      <c r="B3" s="9" t="s">
        <v>26</v>
      </c>
      <c r="C3" s="10" t="s">
        <v>21</v>
      </c>
      <c r="D3" s="9" t="s">
        <v>26</v>
      </c>
      <c r="E3" s="10" t="s">
        <v>21</v>
      </c>
      <c r="F3" s="9" t="s">
        <v>26</v>
      </c>
      <c r="G3" s="10" t="s">
        <v>21</v>
      </c>
      <c r="H3" s="9" t="s">
        <v>26</v>
      </c>
      <c r="I3" s="10" t="s">
        <v>21</v>
      </c>
      <c r="J3" s="9" t="s">
        <v>26</v>
      </c>
      <c r="K3" s="10" t="s">
        <v>21</v>
      </c>
      <c r="L3" s="9" t="s">
        <v>26</v>
      </c>
      <c r="M3" s="10" t="s">
        <v>21</v>
      </c>
      <c r="N3" s="11" t="s">
        <v>27</v>
      </c>
      <c r="O3" s="3" t="s">
        <v>21</v>
      </c>
      <c r="P3" s="12" t="s">
        <v>23</v>
      </c>
    </row>
    <row r="4" spans="1:21" ht="15" x14ac:dyDescent="0.25">
      <c r="A4" s="8" t="s">
        <v>15</v>
      </c>
      <c r="B4" s="15">
        <v>10611</v>
      </c>
      <c r="C4" s="17">
        <v>10230</v>
      </c>
      <c r="D4" s="15">
        <v>10611</v>
      </c>
      <c r="E4" s="17">
        <v>9792</v>
      </c>
      <c r="F4" s="15">
        <v>10611</v>
      </c>
      <c r="G4" s="17">
        <v>10273</v>
      </c>
      <c r="H4" s="15">
        <v>10611</v>
      </c>
      <c r="I4" s="17">
        <v>10623</v>
      </c>
      <c r="J4" s="15">
        <v>10611</v>
      </c>
      <c r="K4" s="17">
        <v>9589</v>
      </c>
      <c r="L4" s="15">
        <v>10611</v>
      </c>
      <c r="M4" s="17">
        <v>8504</v>
      </c>
      <c r="N4" s="15">
        <f>B4+D4+F4+H4+J4+L4</f>
        <v>63666</v>
      </c>
      <c r="O4" s="17">
        <f>C4+E4+G4+I4+K4+M4</f>
        <v>59011</v>
      </c>
      <c r="P4" s="13">
        <f>O4/N4</f>
        <v>0.92688405114189676</v>
      </c>
      <c r="Q4" s="6"/>
      <c r="R4" s="14"/>
      <c r="S4" s="14"/>
    </row>
    <row r="5" spans="1:21" x14ac:dyDescent="0.2">
      <c r="A5" s="8" t="s">
        <v>17</v>
      </c>
      <c r="B5" s="15">
        <v>7386</v>
      </c>
      <c r="C5" s="17">
        <v>9369</v>
      </c>
      <c r="D5" s="15">
        <v>7386</v>
      </c>
      <c r="E5" s="17">
        <v>8434</v>
      </c>
      <c r="F5" s="15">
        <v>7386</v>
      </c>
      <c r="G5" s="17">
        <v>7228</v>
      </c>
      <c r="H5" s="15">
        <v>7386</v>
      </c>
      <c r="I5" s="17">
        <v>7574</v>
      </c>
      <c r="J5" s="15">
        <v>7386</v>
      </c>
      <c r="K5" s="17">
        <v>8212</v>
      </c>
      <c r="L5" s="15">
        <v>7386</v>
      </c>
      <c r="M5" s="17">
        <v>7308</v>
      </c>
      <c r="N5" s="15">
        <f t="shared" ref="N5:N20" si="0">B5+D5+F5+H5+J5+L5</f>
        <v>44316</v>
      </c>
      <c r="O5" s="17">
        <f t="shared" ref="O5:O20" si="1">C5+E5+G5+I5+K5+M5</f>
        <v>48125</v>
      </c>
      <c r="P5" s="13">
        <f t="shared" ref="P5:P21" si="2">O5/N5</f>
        <v>1.0859508980954959</v>
      </c>
      <c r="S5" s="1"/>
      <c r="T5" s="1"/>
      <c r="U5" s="16"/>
    </row>
    <row r="6" spans="1:21" x14ac:dyDescent="0.2">
      <c r="A6" s="8" t="s">
        <v>18</v>
      </c>
      <c r="B6" s="15">
        <v>11412</v>
      </c>
      <c r="C6" s="17">
        <v>7625</v>
      </c>
      <c r="D6" s="15">
        <v>11412</v>
      </c>
      <c r="E6" s="17">
        <v>9064</v>
      </c>
      <c r="F6" s="15">
        <v>11412</v>
      </c>
      <c r="G6" s="17">
        <v>9813</v>
      </c>
      <c r="H6" s="15">
        <v>11412</v>
      </c>
      <c r="I6" s="17">
        <v>9704</v>
      </c>
      <c r="J6" s="15">
        <v>11412</v>
      </c>
      <c r="K6" s="17">
        <v>9976</v>
      </c>
      <c r="L6" s="15">
        <v>11412</v>
      </c>
      <c r="M6" s="17">
        <v>10117</v>
      </c>
      <c r="N6" s="15">
        <f t="shared" si="0"/>
        <v>68472</v>
      </c>
      <c r="O6" s="17">
        <f t="shared" si="1"/>
        <v>56299</v>
      </c>
      <c r="P6" s="13">
        <f t="shared" si="2"/>
        <v>0.82221930132024768</v>
      </c>
      <c r="Q6" s="1"/>
      <c r="S6" s="14"/>
    </row>
    <row r="7" spans="1:21" x14ac:dyDescent="0.2">
      <c r="A7" s="8" t="s">
        <v>1</v>
      </c>
      <c r="B7" s="15">
        <v>10593</v>
      </c>
      <c r="C7" s="17">
        <v>9960</v>
      </c>
      <c r="D7" s="15">
        <v>10593</v>
      </c>
      <c r="E7" s="17">
        <v>10797</v>
      </c>
      <c r="F7" s="15">
        <v>10593</v>
      </c>
      <c r="G7" s="17">
        <v>11191</v>
      </c>
      <c r="H7" s="15">
        <v>10593</v>
      </c>
      <c r="I7" s="17">
        <v>9254</v>
      </c>
      <c r="J7" s="15">
        <v>10593</v>
      </c>
      <c r="K7" s="17">
        <v>10218</v>
      </c>
      <c r="L7" s="15">
        <v>10593</v>
      </c>
      <c r="M7" s="17">
        <v>8406</v>
      </c>
      <c r="N7" s="15">
        <f t="shared" si="0"/>
        <v>63558</v>
      </c>
      <c r="O7" s="17">
        <f t="shared" si="1"/>
        <v>59826</v>
      </c>
      <c r="P7" s="13">
        <f t="shared" si="2"/>
        <v>0.94128197866515628</v>
      </c>
      <c r="Q7" s="1"/>
    </row>
    <row r="8" spans="1:21" x14ac:dyDescent="0.2">
      <c r="A8" s="8" t="s">
        <v>13</v>
      </c>
      <c r="B8" s="15">
        <v>4987</v>
      </c>
      <c r="C8" s="17">
        <v>6541</v>
      </c>
      <c r="D8" s="15">
        <v>4987</v>
      </c>
      <c r="E8" s="17">
        <v>5912</v>
      </c>
      <c r="F8" s="15">
        <v>4987</v>
      </c>
      <c r="G8" s="17">
        <v>5883</v>
      </c>
      <c r="H8" s="15">
        <v>4987</v>
      </c>
      <c r="I8" s="17">
        <v>6572</v>
      </c>
      <c r="J8" s="15">
        <v>4987</v>
      </c>
      <c r="K8" s="17">
        <v>6332</v>
      </c>
      <c r="L8" s="15">
        <v>4987</v>
      </c>
      <c r="M8" s="17">
        <v>5060</v>
      </c>
      <c r="N8" s="15">
        <f t="shared" si="0"/>
        <v>29922</v>
      </c>
      <c r="O8" s="17">
        <f t="shared" si="1"/>
        <v>36300</v>
      </c>
      <c r="P8" s="13">
        <f t="shared" si="2"/>
        <v>1.2131542009223983</v>
      </c>
      <c r="Q8" s="1"/>
    </row>
    <row r="9" spans="1:21" x14ac:dyDescent="0.2">
      <c r="A9" s="8" t="s">
        <v>14</v>
      </c>
      <c r="B9" s="15">
        <v>6634</v>
      </c>
      <c r="C9" s="17">
        <v>6483</v>
      </c>
      <c r="D9" s="15">
        <v>6634</v>
      </c>
      <c r="E9" s="17">
        <v>6713</v>
      </c>
      <c r="F9" s="15">
        <v>6634</v>
      </c>
      <c r="G9" s="17">
        <v>6225</v>
      </c>
      <c r="H9" s="15">
        <v>6634</v>
      </c>
      <c r="I9" s="17">
        <v>6151</v>
      </c>
      <c r="J9" s="15">
        <v>6634</v>
      </c>
      <c r="K9" s="17">
        <v>6338</v>
      </c>
      <c r="L9" s="15">
        <v>6634</v>
      </c>
      <c r="M9" s="17">
        <v>6742</v>
      </c>
      <c r="N9" s="15">
        <f t="shared" si="0"/>
        <v>39804</v>
      </c>
      <c r="O9" s="17">
        <f t="shared" si="1"/>
        <v>38652</v>
      </c>
      <c r="P9" s="13">
        <f t="shared" si="2"/>
        <v>0.97105818510702446</v>
      </c>
      <c r="Q9" s="1"/>
    </row>
    <row r="10" spans="1:21" x14ac:dyDescent="0.2">
      <c r="A10" s="8" t="s">
        <v>3</v>
      </c>
      <c r="B10" s="15">
        <v>3792</v>
      </c>
      <c r="C10" s="17">
        <v>3287</v>
      </c>
      <c r="D10" s="15">
        <v>3792</v>
      </c>
      <c r="E10" s="17">
        <v>3611</v>
      </c>
      <c r="F10" s="15">
        <v>3792</v>
      </c>
      <c r="G10" s="17">
        <v>2847</v>
      </c>
      <c r="H10" s="15">
        <v>3792</v>
      </c>
      <c r="I10" s="17">
        <v>2765</v>
      </c>
      <c r="J10" s="15">
        <v>3792</v>
      </c>
      <c r="K10" s="17">
        <v>3788</v>
      </c>
      <c r="L10" s="15">
        <v>3792</v>
      </c>
      <c r="M10" s="17">
        <v>3024</v>
      </c>
      <c r="N10" s="15">
        <f t="shared" si="0"/>
        <v>22752</v>
      </c>
      <c r="O10" s="17">
        <f t="shared" si="1"/>
        <v>19322</v>
      </c>
      <c r="P10" s="13">
        <f t="shared" si="2"/>
        <v>0.84924402250351616</v>
      </c>
      <c r="Q10" s="1"/>
      <c r="U10" s="1"/>
    </row>
    <row r="11" spans="1:21" x14ac:dyDescent="0.2">
      <c r="A11" s="8" t="s">
        <v>2</v>
      </c>
      <c r="B11" s="15">
        <v>254</v>
      </c>
      <c r="C11" s="17">
        <v>78</v>
      </c>
      <c r="D11" s="15">
        <v>254</v>
      </c>
      <c r="E11" s="17">
        <v>170</v>
      </c>
      <c r="F11" s="15">
        <v>254</v>
      </c>
      <c r="G11" s="17">
        <v>160</v>
      </c>
      <c r="H11" s="15">
        <v>254</v>
      </c>
      <c r="I11" s="18">
        <v>224</v>
      </c>
      <c r="J11" s="15">
        <v>254</v>
      </c>
      <c r="K11" s="18">
        <v>344</v>
      </c>
      <c r="L11" s="15">
        <v>254</v>
      </c>
      <c r="M11" s="18">
        <v>133</v>
      </c>
      <c r="N11" s="15">
        <f t="shared" si="0"/>
        <v>1524</v>
      </c>
      <c r="O11" s="17">
        <f t="shared" si="1"/>
        <v>1109</v>
      </c>
      <c r="P11" s="13">
        <f t="shared" si="2"/>
        <v>0.72769028871391073</v>
      </c>
      <c r="Q11" s="1"/>
    </row>
    <row r="12" spans="1:21" x14ac:dyDescent="0.2">
      <c r="A12" s="8" t="s">
        <v>6</v>
      </c>
      <c r="B12" s="15">
        <v>4803</v>
      </c>
      <c r="C12" s="17">
        <v>3894</v>
      </c>
      <c r="D12" s="15">
        <v>4803</v>
      </c>
      <c r="E12" s="17">
        <v>4565</v>
      </c>
      <c r="F12" s="15">
        <v>4803</v>
      </c>
      <c r="G12" s="17">
        <v>4380</v>
      </c>
      <c r="H12" s="15">
        <v>4803</v>
      </c>
      <c r="I12" s="17">
        <v>4291</v>
      </c>
      <c r="J12" s="15">
        <v>4803</v>
      </c>
      <c r="K12" s="17">
        <v>4118</v>
      </c>
      <c r="L12" s="15">
        <v>4803</v>
      </c>
      <c r="M12" s="17">
        <v>3935</v>
      </c>
      <c r="N12" s="15">
        <f t="shared" si="0"/>
        <v>28818</v>
      </c>
      <c r="O12" s="17">
        <f t="shared" si="1"/>
        <v>25183</v>
      </c>
      <c r="P12" s="13">
        <f t="shared" si="2"/>
        <v>0.87386355749878553</v>
      </c>
      <c r="Q12" s="1"/>
    </row>
    <row r="13" spans="1:21" x14ac:dyDescent="0.2">
      <c r="A13" s="8" t="s">
        <v>7</v>
      </c>
      <c r="B13" s="15">
        <v>70434</v>
      </c>
      <c r="C13" s="17">
        <v>75179</v>
      </c>
      <c r="D13" s="15">
        <v>70434</v>
      </c>
      <c r="E13" s="17">
        <v>62722</v>
      </c>
      <c r="F13" s="15">
        <v>70434</v>
      </c>
      <c r="G13" s="17">
        <v>67184</v>
      </c>
      <c r="H13" s="15">
        <v>70434</v>
      </c>
      <c r="I13" s="17">
        <v>68797</v>
      </c>
      <c r="J13" s="15">
        <v>70434</v>
      </c>
      <c r="K13" s="17">
        <v>70378</v>
      </c>
      <c r="L13" s="15">
        <v>70434</v>
      </c>
      <c r="M13" s="17">
        <v>63974</v>
      </c>
      <c r="N13" s="15">
        <f t="shared" si="0"/>
        <v>422604</v>
      </c>
      <c r="O13" s="17">
        <f t="shared" si="1"/>
        <v>408234</v>
      </c>
      <c r="P13" s="13">
        <f t="shared" si="2"/>
        <v>0.96599653576397759</v>
      </c>
      <c r="Q13" s="1"/>
    </row>
    <row r="14" spans="1:21" x14ac:dyDescent="0.2">
      <c r="A14" s="8" t="s">
        <v>8</v>
      </c>
      <c r="B14" s="15">
        <v>31564</v>
      </c>
      <c r="C14" s="17">
        <v>28128</v>
      </c>
      <c r="D14" s="15">
        <v>31564</v>
      </c>
      <c r="E14" s="17">
        <v>28090</v>
      </c>
      <c r="F14" s="15">
        <v>31564</v>
      </c>
      <c r="G14" s="17">
        <v>27235</v>
      </c>
      <c r="H14" s="15">
        <v>31564</v>
      </c>
      <c r="I14" s="17">
        <v>27929</v>
      </c>
      <c r="J14" s="15">
        <v>31564</v>
      </c>
      <c r="K14" s="17">
        <v>30029</v>
      </c>
      <c r="L14" s="15">
        <v>31564</v>
      </c>
      <c r="M14" s="17">
        <v>28917</v>
      </c>
      <c r="N14" s="15">
        <f t="shared" si="0"/>
        <v>189384</v>
      </c>
      <c r="O14" s="17">
        <f t="shared" si="1"/>
        <v>170328</v>
      </c>
      <c r="P14" s="13">
        <f t="shared" si="2"/>
        <v>0.89937903941198838</v>
      </c>
      <c r="Q14" s="1"/>
    </row>
    <row r="15" spans="1:21" x14ac:dyDescent="0.2">
      <c r="A15" s="8" t="s">
        <v>9</v>
      </c>
      <c r="B15" s="15">
        <v>59378</v>
      </c>
      <c r="C15" s="17">
        <v>46857</v>
      </c>
      <c r="D15" s="15">
        <v>59378</v>
      </c>
      <c r="E15" s="17">
        <v>48017</v>
      </c>
      <c r="F15" s="15">
        <v>59378</v>
      </c>
      <c r="G15" s="17">
        <v>50097</v>
      </c>
      <c r="H15" s="15">
        <v>59378</v>
      </c>
      <c r="I15" s="17">
        <v>52519</v>
      </c>
      <c r="J15" s="15">
        <v>59378</v>
      </c>
      <c r="K15" s="17">
        <v>55781</v>
      </c>
      <c r="L15" s="15">
        <v>59378</v>
      </c>
      <c r="M15" s="17">
        <v>49995</v>
      </c>
      <c r="N15" s="15">
        <f t="shared" si="0"/>
        <v>356268</v>
      </c>
      <c r="O15" s="17">
        <f t="shared" si="1"/>
        <v>303266</v>
      </c>
      <c r="P15" s="13">
        <f t="shared" si="2"/>
        <v>0.85122997294171798</v>
      </c>
      <c r="Q15" s="1"/>
    </row>
    <row r="16" spans="1:21" x14ac:dyDescent="0.2">
      <c r="A16" s="8" t="s">
        <v>16</v>
      </c>
      <c r="B16" s="15">
        <v>48853</v>
      </c>
      <c r="C16" s="17">
        <v>45608</v>
      </c>
      <c r="D16" s="15">
        <v>48853</v>
      </c>
      <c r="E16" s="17">
        <v>45156</v>
      </c>
      <c r="F16" s="15">
        <v>48853</v>
      </c>
      <c r="G16" s="17">
        <v>49435</v>
      </c>
      <c r="H16" s="15">
        <v>48853</v>
      </c>
      <c r="I16" s="17">
        <v>51052</v>
      </c>
      <c r="J16" s="15">
        <v>48853</v>
      </c>
      <c r="K16" s="17">
        <v>54339</v>
      </c>
      <c r="L16" s="15">
        <v>48853</v>
      </c>
      <c r="M16" s="17">
        <v>51077</v>
      </c>
      <c r="N16" s="15">
        <f t="shared" si="0"/>
        <v>293118</v>
      </c>
      <c r="O16" s="17">
        <f t="shared" si="1"/>
        <v>296667</v>
      </c>
      <c r="P16" s="13">
        <f t="shared" si="2"/>
        <v>1.0121077518269093</v>
      </c>
      <c r="Q16" s="1"/>
    </row>
    <row r="17" spans="1:17" x14ac:dyDescent="0.2">
      <c r="A17" s="8" t="s">
        <v>12</v>
      </c>
      <c r="B17" s="15">
        <v>74399</v>
      </c>
      <c r="C17" s="17">
        <v>70888</v>
      </c>
      <c r="D17" s="15">
        <v>74399</v>
      </c>
      <c r="E17" s="17">
        <v>69148</v>
      </c>
      <c r="F17" s="15">
        <v>74399</v>
      </c>
      <c r="G17" s="17">
        <v>72227</v>
      </c>
      <c r="H17" s="15">
        <v>74399</v>
      </c>
      <c r="I17" s="17">
        <v>71407</v>
      </c>
      <c r="J17" s="15">
        <v>74399</v>
      </c>
      <c r="K17" s="17">
        <v>76112</v>
      </c>
      <c r="L17" s="15">
        <v>74399</v>
      </c>
      <c r="M17" s="17">
        <v>70287</v>
      </c>
      <c r="N17" s="15">
        <f t="shared" si="0"/>
        <v>446394</v>
      </c>
      <c r="O17" s="17">
        <f t="shared" si="1"/>
        <v>430069</v>
      </c>
      <c r="P17" s="13">
        <f t="shared" si="2"/>
        <v>0.96342916795476641</v>
      </c>
      <c r="Q17" s="1"/>
    </row>
    <row r="18" spans="1:17" x14ac:dyDescent="0.2">
      <c r="A18" s="8" t="s">
        <v>11</v>
      </c>
      <c r="B18" s="15">
        <v>15488</v>
      </c>
      <c r="C18" s="17">
        <v>13978</v>
      </c>
      <c r="D18" s="15">
        <v>15488</v>
      </c>
      <c r="E18" s="17">
        <v>14456</v>
      </c>
      <c r="F18" s="15">
        <v>15488</v>
      </c>
      <c r="G18" s="17">
        <v>14212</v>
      </c>
      <c r="H18" s="15">
        <v>15488</v>
      </c>
      <c r="I18" s="17">
        <v>14351</v>
      </c>
      <c r="J18" s="15">
        <v>15488</v>
      </c>
      <c r="K18" s="17">
        <v>15971</v>
      </c>
      <c r="L18" s="15">
        <v>15488</v>
      </c>
      <c r="M18" s="17">
        <v>13690</v>
      </c>
      <c r="N18" s="15">
        <f t="shared" si="0"/>
        <v>92928</v>
      </c>
      <c r="O18" s="17">
        <f t="shared" si="1"/>
        <v>86658</v>
      </c>
      <c r="P18" s="13">
        <f t="shared" si="2"/>
        <v>0.93252840909090906</v>
      </c>
      <c r="Q18" s="1"/>
    </row>
    <row r="19" spans="1:17" x14ac:dyDescent="0.2">
      <c r="A19" s="8" t="s">
        <v>10</v>
      </c>
      <c r="B19" s="15">
        <v>371007</v>
      </c>
      <c r="C19" s="17">
        <v>279060</v>
      </c>
      <c r="D19" s="15">
        <v>371007</v>
      </c>
      <c r="E19" s="17">
        <v>304881</v>
      </c>
      <c r="F19" s="15">
        <v>371007</v>
      </c>
      <c r="G19" s="17">
        <v>298427</v>
      </c>
      <c r="H19" s="15">
        <v>371007</v>
      </c>
      <c r="I19" s="17">
        <v>319580</v>
      </c>
      <c r="J19" s="15">
        <v>371007</v>
      </c>
      <c r="K19" s="17">
        <v>63103</v>
      </c>
      <c r="L19" s="15">
        <v>371007</v>
      </c>
      <c r="M19" s="17">
        <v>44939</v>
      </c>
      <c r="N19" s="15">
        <f t="shared" si="0"/>
        <v>2226042</v>
      </c>
      <c r="O19" s="17">
        <f t="shared" si="1"/>
        <v>1309990</v>
      </c>
      <c r="P19" s="13">
        <f t="shared" si="2"/>
        <v>0.58848395492987104</v>
      </c>
      <c r="Q19" s="1"/>
    </row>
    <row r="20" spans="1:17" x14ac:dyDescent="0.2">
      <c r="A20" s="8" t="s">
        <v>19</v>
      </c>
      <c r="B20" s="15">
        <v>229</v>
      </c>
      <c r="C20" s="17">
        <v>297</v>
      </c>
      <c r="D20" s="15">
        <v>229</v>
      </c>
      <c r="E20" s="17">
        <v>130</v>
      </c>
      <c r="F20" s="15">
        <v>229</v>
      </c>
      <c r="G20" s="17">
        <v>145</v>
      </c>
      <c r="H20" s="15">
        <v>229</v>
      </c>
      <c r="I20" s="18">
        <v>248</v>
      </c>
      <c r="J20" s="15">
        <v>229</v>
      </c>
      <c r="K20" s="18">
        <v>155</v>
      </c>
      <c r="L20" s="15">
        <v>229</v>
      </c>
      <c r="M20" s="18">
        <v>298</v>
      </c>
      <c r="N20" s="15">
        <f t="shared" si="0"/>
        <v>1374</v>
      </c>
      <c r="O20" s="17">
        <f t="shared" si="1"/>
        <v>1273</v>
      </c>
      <c r="P20" s="13">
        <f t="shared" si="2"/>
        <v>0.92649199417758366</v>
      </c>
      <c r="Q20" s="1"/>
    </row>
    <row r="21" spans="1:17" x14ac:dyDescent="0.2">
      <c r="A21" s="5" t="s">
        <v>4</v>
      </c>
      <c r="B21" s="15">
        <f>SUM(B4:B20)</f>
        <v>731824</v>
      </c>
      <c r="C21" s="17">
        <f>SUM(C4:C20)</f>
        <v>617462</v>
      </c>
      <c r="D21" s="15">
        <f>SUM(D4:D20)</f>
        <v>731824</v>
      </c>
      <c r="E21" s="17">
        <f t="shared" ref="E21" si="3">SUM(E4:E20)</f>
        <v>631658</v>
      </c>
      <c r="F21" s="15">
        <f t="shared" ref="F21:O21" si="4">SUM(F4:F20)</f>
        <v>731824</v>
      </c>
      <c r="G21" s="17">
        <f t="shared" si="4"/>
        <v>636962</v>
      </c>
      <c r="H21" s="15">
        <f t="shared" si="4"/>
        <v>731824</v>
      </c>
      <c r="I21" s="17">
        <f t="shared" si="4"/>
        <v>663041</v>
      </c>
      <c r="J21" s="17">
        <f>SUM(J4:J20)</f>
        <v>731824</v>
      </c>
      <c r="K21" s="17">
        <f>SUM(K4:K20)</f>
        <v>424783</v>
      </c>
      <c r="L21" s="17">
        <f>SUM(L4:L20)</f>
        <v>731824</v>
      </c>
      <c r="M21" s="17">
        <f>SUM(M4:M20)</f>
        <v>376406</v>
      </c>
      <c r="N21" s="15">
        <f t="shared" si="4"/>
        <v>4390944</v>
      </c>
      <c r="O21" s="17">
        <f t="shared" si="4"/>
        <v>3350312</v>
      </c>
      <c r="P21" s="13">
        <f t="shared" si="2"/>
        <v>0.76300494836645605</v>
      </c>
      <c r="Q21" s="1"/>
    </row>
    <row r="22" spans="1:17" x14ac:dyDescent="0.2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Q22" s="1"/>
    </row>
    <row r="23" spans="1:17" x14ac:dyDescent="0.2">
      <c r="A23" s="2" t="s">
        <v>24</v>
      </c>
      <c r="Q23" s="1"/>
    </row>
    <row r="24" spans="1:17" x14ac:dyDescent="0.2">
      <c r="A24" s="2"/>
      <c r="Q24" s="1"/>
    </row>
    <row r="25" spans="1:17" x14ac:dyDescent="0.2">
      <c r="A25" s="2" t="s">
        <v>32</v>
      </c>
      <c r="Q25" s="1"/>
    </row>
    <row r="26" spans="1:17" x14ac:dyDescent="0.2">
      <c r="A26" s="2"/>
      <c r="Q26" s="1"/>
    </row>
    <row r="27" spans="1:17" x14ac:dyDescent="0.2">
      <c r="A27" s="2"/>
    </row>
    <row r="29" spans="1:17" x14ac:dyDescent="0.2">
      <c r="A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</sheetData>
  <mergeCells count="8">
    <mergeCell ref="N2:P2"/>
    <mergeCell ref="A1:P1"/>
    <mergeCell ref="B2:C2"/>
    <mergeCell ref="D2:E2"/>
    <mergeCell ref="F2:G2"/>
    <mergeCell ref="H2:I2"/>
    <mergeCell ref="J2:K2"/>
    <mergeCell ref="L2:M2"/>
  </mergeCells>
  <phoneticPr fontId="29" type="noConversion"/>
  <pageMargins left="0.51181102362204722" right="0.51181102362204722" top="0.78740157480314965" bottom="0.78740157480314965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2023. Contratado x Realizado</vt:lpstr>
    </vt:vector>
  </TitlesOfParts>
  <Company>Uso 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Haigag Djabraian</dc:creator>
  <cp:lastModifiedBy>Jessica Ribeiro Rocha</cp:lastModifiedBy>
  <cp:lastPrinted>2023-03-09T18:56:49Z</cp:lastPrinted>
  <dcterms:created xsi:type="dcterms:W3CDTF">2011-09-20T13:47:32Z</dcterms:created>
  <dcterms:modified xsi:type="dcterms:W3CDTF">2025-07-08T20:01:59Z</dcterms:modified>
</cp:coreProperties>
</file>