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ORDENADORES\Administração Ceac\Site\Sites\Conteúdo Acesso a Informação\1. Atividades e Resultados - Planilha de Produção\"/>
    </mc:Choice>
  </mc:AlternateContent>
  <xr:revisionPtr revIDLastSave="0" documentId="13_ncr:1_{5AB8234D-1156-47EB-B4D3-F8713175CEB6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2023. Contratado x Realizado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6" l="1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4" i="16"/>
  <c r="H5" i="16"/>
  <c r="H6" i="16"/>
  <c r="H7" i="16"/>
  <c r="H8" i="16"/>
  <c r="H9" i="16"/>
  <c r="H10" i="16"/>
  <c r="H11" i="16"/>
  <c r="H12" i="16"/>
  <c r="H13" i="16"/>
  <c r="H14" i="16"/>
  <c r="J14" i="16" s="1"/>
  <c r="H15" i="16"/>
  <c r="H16" i="16"/>
  <c r="H17" i="16"/>
  <c r="H18" i="16"/>
  <c r="H19" i="16"/>
  <c r="H20" i="16"/>
  <c r="H4" i="16"/>
  <c r="G21" i="16"/>
  <c r="E21" i="16"/>
  <c r="J17" i="16" l="1"/>
  <c r="J15" i="16"/>
  <c r="J6" i="16"/>
  <c r="H21" i="16"/>
  <c r="J10" i="16"/>
  <c r="J5" i="16"/>
  <c r="I21" i="16"/>
  <c r="J4" i="16"/>
  <c r="J8" i="16"/>
  <c r="J9" i="16"/>
  <c r="J7" i="16"/>
  <c r="J19" i="16"/>
  <c r="J18" i="16"/>
  <c r="J16" i="16"/>
  <c r="J13" i="16"/>
  <c r="J12" i="16"/>
  <c r="J11" i="16"/>
  <c r="J20" i="16"/>
  <c r="C21" i="16"/>
  <c r="J21" i="16" l="1"/>
</calcChain>
</file>

<file path=xl/sharedStrings.xml><?xml version="1.0" encoding="utf-8"?>
<sst xmlns="http://schemas.openxmlformats.org/spreadsheetml/2006/main" count="36" uniqueCount="30">
  <si>
    <t>UNIDADE</t>
  </si>
  <si>
    <t>AME Maria Zélia</t>
  </si>
  <si>
    <t>CAPS Itapeva</t>
  </si>
  <si>
    <t>AME Psiquiatria - Vila Maria</t>
  </si>
  <si>
    <t>TOTAL</t>
  </si>
  <si>
    <t>DATA REGLAB</t>
  </si>
  <si>
    <t>Hosp Arnaldo Pezzuti</t>
  </si>
  <si>
    <t>Hosp Brigadeiro</t>
  </si>
  <si>
    <t>Hosp Estadual de Diadema</t>
  </si>
  <si>
    <t>Hosp Ferraz de Vasconcelos</t>
  </si>
  <si>
    <t>Hosp Pirajussara</t>
  </si>
  <si>
    <t>Hosp Padre Bento</t>
  </si>
  <si>
    <t>Hospital Luzia de Pinho Melo</t>
  </si>
  <si>
    <t>AME Mogi das Cruzes</t>
  </si>
  <si>
    <t>AME Taboão</t>
  </si>
  <si>
    <t>Ame Bourroul</t>
  </si>
  <si>
    <t>Hosp Geral Guarulhos</t>
  </si>
  <si>
    <t>AME Idoso Oeste</t>
  </si>
  <si>
    <t>AME Idoso Sudeste</t>
  </si>
  <si>
    <t>Unidade Recomeço Helvetia</t>
  </si>
  <si>
    <t>Janeiro</t>
  </si>
  <si>
    <t>Real.</t>
  </si>
  <si>
    <t>Total</t>
  </si>
  <si>
    <t>%</t>
  </si>
  <si>
    <t>Fonte: REGLAB Relatório de Acompanhamento</t>
  </si>
  <si>
    <t xml:space="preserve">            Centro Estadual de Análises Clínicas da Zona Leste
               OSS/SPDM – Associação Paulista para o Desenvolvimento da Medicina
2026</t>
  </si>
  <si>
    <t>Estimativa de Produção
TA 01/26</t>
  </si>
  <si>
    <t>Fevereiro</t>
  </si>
  <si>
    <t>Atualizado em 09.04.2026</t>
  </si>
  <si>
    <t>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</si>
</sst>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0" x14ac:knownFonts="1">
    <font>
      <sz val="1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9"/>
      <name val="Time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9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9" borderId="0" applyNumberFormat="0" applyBorder="0" applyAlignment="0" applyProtection="0"/>
    <xf numFmtId="0" fontId="7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1" borderId="6" applyNumberFormat="0" applyAlignment="0" applyProtection="0"/>
    <xf numFmtId="0" fontId="11" fillId="22" borderId="7" applyNumberFormat="0" applyAlignment="0" applyProtection="0"/>
    <xf numFmtId="0" fontId="12" fillId="0" borderId="8" applyNumberFormat="0" applyFill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3" fillId="29" borderId="6" applyNumberFormat="0" applyAlignment="0" applyProtection="0"/>
    <xf numFmtId="0" fontId="14" fillId="30" borderId="0" applyNumberFormat="0" applyBorder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31" borderId="9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32" borderId="0" applyNumberFormat="0" applyBorder="0" applyAlignment="0" applyProtection="0"/>
    <xf numFmtId="0" fontId="16" fillId="21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2">
    <xf numFmtId="0" fontId="0" fillId="0" borderId="0" xfId="0"/>
    <xf numFmtId="3" fontId="0" fillId="0" borderId="0" xfId="0" applyNumberFormat="1"/>
    <xf numFmtId="0" fontId="2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" fillId="33" borderId="2" xfId="0" applyFont="1" applyFill="1" applyBorder="1" applyAlignment="1">
      <alignment vertical="center"/>
    </xf>
    <xf numFmtId="0" fontId="27" fillId="0" borderId="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9" fontId="26" fillId="0" borderId="1" xfId="65" applyFont="1" applyBorder="1" applyAlignment="1">
      <alignment horizontal="center" wrapText="1"/>
    </xf>
    <xf numFmtId="9" fontId="0" fillId="0" borderId="0" xfId="65" applyFont="1"/>
    <xf numFmtId="3" fontId="6" fillId="33" borderId="1" xfId="0" applyNumberFormat="1" applyFont="1" applyFill="1" applyBorder="1" applyAlignment="1">
      <alignment horizontal="center"/>
    </xf>
    <xf numFmtId="9" fontId="0" fillId="33" borderId="0" xfId="65" applyFont="1" applyFill="1"/>
    <xf numFmtId="3" fontId="2" fillId="33" borderId="3" xfId="0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</cellXfs>
  <cellStyles count="66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1 2" xfId="14" xr:uid="{00000000-0005-0000-0000-00000D000000}"/>
    <cellStyle name="60% - Ênfase2" xfId="15" builtinId="36" customBuiltin="1"/>
    <cellStyle name="60% - Ênfase2 2" xfId="16" xr:uid="{00000000-0005-0000-0000-00000F000000}"/>
    <cellStyle name="60% - Ênfase3" xfId="17" builtinId="40" customBuiltin="1"/>
    <cellStyle name="60% - Ênfase3 2" xfId="18" xr:uid="{00000000-0005-0000-0000-000011000000}"/>
    <cellStyle name="60% - Ênfase4" xfId="19" builtinId="44" customBuiltin="1"/>
    <cellStyle name="60% - Ênfase4 2" xfId="20" xr:uid="{00000000-0005-0000-0000-000013000000}"/>
    <cellStyle name="60% - Ênfase5" xfId="21" builtinId="48" customBuiltin="1"/>
    <cellStyle name="60% - Ênfase5 2" xfId="22" xr:uid="{00000000-0005-0000-0000-000015000000}"/>
    <cellStyle name="60% - Ênfase6" xfId="23" builtinId="52" customBuiltin="1"/>
    <cellStyle name="60% - Ênfase6 2" xfId="24" xr:uid="{00000000-0005-0000-0000-000017000000}"/>
    <cellStyle name="Bom" xfId="25" builtinId="26" customBuiltin="1"/>
    <cellStyle name="Cálculo" xfId="26" builtinId="22" customBuiltin="1"/>
    <cellStyle name="Célula de Verificação" xfId="27" builtinId="23" customBuiltin="1"/>
    <cellStyle name="Célula Vinculada" xfId="28" builtinId="24" customBuiltin="1"/>
    <cellStyle name="Ênfase1" xfId="29" builtinId="29" customBuiltin="1"/>
    <cellStyle name="Ênfase2" xfId="30" builtinId="33" customBuiltin="1"/>
    <cellStyle name="Ênfase3" xfId="31" builtinId="37" customBuiltin="1"/>
    <cellStyle name="Ênfase4" xfId="32" builtinId="41" customBuiltin="1"/>
    <cellStyle name="Ênfase5" xfId="33" builtinId="45" customBuiltin="1"/>
    <cellStyle name="Ênfase6" xfId="34" builtinId="49" customBuiltin="1"/>
    <cellStyle name="Entrada" xfId="35" builtinId="20" customBuiltin="1"/>
    <cellStyle name="Neutro 2" xfId="36" xr:uid="{00000000-0005-0000-0000-000023000000}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0" xr:uid="{00000000-0005-0000-0000-000028000000}"/>
    <cellStyle name="Normal 6" xfId="41" xr:uid="{00000000-0005-0000-0000-000029000000}"/>
    <cellStyle name="Normal 7" xfId="42" xr:uid="{00000000-0005-0000-0000-00002A000000}"/>
    <cellStyle name="Nota" xfId="43" builtinId="10" customBuiltin="1"/>
    <cellStyle name="Porcentagem" xfId="65" builtinId="5"/>
    <cellStyle name="Porcentagem 2" xfId="44" xr:uid="{00000000-0005-0000-0000-00002C000000}"/>
    <cellStyle name="Porcentagem 3" xfId="45" xr:uid="{00000000-0005-0000-0000-00002D000000}"/>
    <cellStyle name="Porcentagem 4" xfId="46" xr:uid="{00000000-0005-0000-0000-00002E000000}"/>
    <cellStyle name="Porcentagem 5" xfId="47" xr:uid="{00000000-0005-0000-0000-00002F000000}"/>
    <cellStyle name="Porcentagem 6" xfId="48" xr:uid="{00000000-0005-0000-0000-000030000000}"/>
    <cellStyle name="Ruim" xfId="49" builtinId="27" customBuiltin="1"/>
    <cellStyle name="Saída" xfId="50" builtinId="21" customBuiltin="1"/>
    <cellStyle name="Texto de Aviso" xfId="51" builtinId="11" customBuiltin="1"/>
    <cellStyle name="Texto Explicativo" xfId="52" builtinId="53" customBuiltin="1"/>
    <cellStyle name="Título" xfId="53" builtinId="15" customBuiltin="1"/>
    <cellStyle name="Título 1" xfId="54" builtinId="16" customBuiltin="1"/>
    <cellStyle name="Título 2" xfId="55" builtinId="17" customBuiltin="1"/>
    <cellStyle name="Título 3" xfId="56" builtinId="18" customBuiltin="1"/>
    <cellStyle name="Título 4" xfId="57" builtinId="19" customBuiltin="1"/>
    <cellStyle name="Título 5" xfId="58" xr:uid="{00000000-0005-0000-0000-00003A000000}"/>
    <cellStyle name="Total" xfId="59" builtinId="25" customBuiltin="1"/>
    <cellStyle name="Vírgula 2" xfId="60" xr:uid="{00000000-0005-0000-0000-00003C000000}"/>
    <cellStyle name="Vírgula 3" xfId="61" xr:uid="{00000000-0005-0000-0000-00003D000000}"/>
    <cellStyle name="Vírgula 4" xfId="62" xr:uid="{00000000-0005-0000-0000-00003E000000}"/>
    <cellStyle name="Vírgula 5" xfId="63" xr:uid="{00000000-0005-0000-0000-00003F000000}"/>
    <cellStyle name="Vírgula 6" xfId="64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45852</xdr:colOff>
      <xdr:row>0</xdr:row>
      <xdr:rowOff>48069</xdr:rowOff>
    </xdr:from>
    <xdr:to>
      <xdr:col>9</xdr:col>
      <xdr:colOff>498400</xdr:colOff>
      <xdr:row>0</xdr:row>
      <xdr:rowOff>468060</xdr:rowOff>
    </xdr:to>
    <xdr:pic>
      <xdr:nvPicPr>
        <xdr:cNvPr id="1216" name="Imagem 1">
          <a:extLst>
            <a:ext uri="{FF2B5EF4-FFF2-40B4-BE49-F238E27FC236}">
              <a16:creationId xmlns:a16="http://schemas.microsoft.com/office/drawing/2014/main" id="{A080E5EE-87BC-A4F9-D270-66C526932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7276" y="48069"/>
          <a:ext cx="452548" cy="419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143983</xdr:rowOff>
    </xdr:from>
    <xdr:to>
      <xdr:col>0</xdr:col>
      <xdr:colOff>897122</xdr:colOff>
      <xdr:row>0</xdr:row>
      <xdr:rowOff>720022</xdr:rowOff>
    </xdr:to>
    <xdr:pic>
      <xdr:nvPicPr>
        <xdr:cNvPr id="1217" name="Imagem 2">
          <a:extLst>
            <a:ext uri="{FF2B5EF4-FFF2-40B4-BE49-F238E27FC236}">
              <a16:creationId xmlns:a16="http://schemas.microsoft.com/office/drawing/2014/main" id="{38363FFA-5645-CE5D-AA8D-1E773A88A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43983"/>
          <a:ext cx="782822" cy="576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zoomScale="112" zoomScaleNormal="112" workbookViewId="0">
      <selection activeCell="M16" sqref="M16"/>
    </sheetView>
  </sheetViews>
  <sheetFormatPr defaultRowHeight="12.75" x14ac:dyDescent="0.2"/>
  <cols>
    <col min="1" max="1" width="30.85546875" customWidth="1"/>
    <col min="2" max="2" width="11.28515625" customWidth="1"/>
    <col min="3" max="7" width="10.7109375" customWidth="1"/>
  </cols>
  <sheetData>
    <row r="1" spans="1:15" ht="83.25" customHeight="1" x14ac:dyDescent="0.2">
      <c r="A1" s="19" t="s">
        <v>25</v>
      </c>
      <c r="B1" s="20"/>
      <c r="C1" s="20"/>
      <c r="D1" s="20"/>
      <c r="E1" s="20"/>
      <c r="F1" s="20"/>
      <c r="G1" s="20"/>
      <c r="H1" s="20"/>
      <c r="I1" s="20"/>
      <c r="J1" s="20"/>
    </row>
    <row r="2" spans="1:15" ht="24" customHeight="1" x14ac:dyDescent="0.2">
      <c r="A2" s="4" t="s">
        <v>5</v>
      </c>
      <c r="B2" s="21" t="s">
        <v>20</v>
      </c>
      <c r="C2" s="21"/>
      <c r="D2" s="21" t="s">
        <v>27</v>
      </c>
      <c r="E2" s="21"/>
      <c r="F2" s="21" t="s">
        <v>29</v>
      </c>
      <c r="G2" s="21"/>
      <c r="H2" s="16" t="s">
        <v>22</v>
      </c>
      <c r="I2" s="17"/>
      <c r="J2" s="18"/>
    </row>
    <row r="3" spans="1:15" ht="73.5" customHeight="1" x14ac:dyDescent="0.2">
      <c r="A3" s="4" t="s">
        <v>0</v>
      </c>
      <c r="B3" s="8" t="s">
        <v>26</v>
      </c>
      <c r="C3" s="9" t="s">
        <v>21</v>
      </c>
      <c r="D3" s="8" t="s">
        <v>26</v>
      </c>
      <c r="E3" s="9" t="s">
        <v>21</v>
      </c>
      <c r="F3" s="8" t="s">
        <v>26</v>
      </c>
      <c r="G3" s="9" t="s">
        <v>21</v>
      </c>
      <c r="H3" s="8" t="s">
        <v>26</v>
      </c>
      <c r="I3" s="3" t="s">
        <v>21</v>
      </c>
      <c r="J3" s="10" t="s">
        <v>23</v>
      </c>
    </row>
    <row r="4" spans="1:15" ht="15" x14ac:dyDescent="0.25">
      <c r="A4" s="7" t="s">
        <v>15</v>
      </c>
      <c r="B4" s="13">
        <v>12366</v>
      </c>
      <c r="C4" s="15">
        <v>8312</v>
      </c>
      <c r="D4" s="13">
        <v>12366</v>
      </c>
      <c r="E4" s="15">
        <v>7891</v>
      </c>
      <c r="F4" s="13">
        <v>12366</v>
      </c>
      <c r="G4" s="15">
        <v>9398</v>
      </c>
      <c r="H4" s="13">
        <f>B4+D4+F4</f>
        <v>37098</v>
      </c>
      <c r="I4" s="13">
        <f>C4+E4+G4</f>
        <v>25601</v>
      </c>
      <c r="J4" s="11">
        <f>I4/H4</f>
        <v>0.69009111003288592</v>
      </c>
      <c r="K4" s="6"/>
      <c r="L4" s="12"/>
      <c r="M4" s="12"/>
    </row>
    <row r="5" spans="1:15" x14ac:dyDescent="0.2">
      <c r="A5" s="7" t="s">
        <v>17</v>
      </c>
      <c r="B5" s="13">
        <v>8985</v>
      </c>
      <c r="C5" s="15">
        <v>7431</v>
      </c>
      <c r="D5" s="13">
        <v>8985</v>
      </c>
      <c r="E5" s="15">
        <v>7594</v>
      </c>
      <c r="F5" s="13">
        <v>8985</v>
      </c>
      <c r="G5" s="15">
        <v>8507</v>
      </c>
      <c r="H5" s="13">
        <f t="shared" ref="H5:H20" si="0">B5+D5+F5</f>
        <v>26955</v>
      </c>
      <c r="I5" s="13">
        <f t="shared" ref="I5:I20" si="1">C5+E5+G5</f>
        <v>23532</v>
      </c>
      <c r="J5" s="11">
        <f t="shared" ref="J5:J21" si="2">I5/H5</f>
        <v>0.87301057317751807</v>
      </c>
      <c r="M5" s="1"/>
      <c r="N5" s="1"/>
      <c r="O5" s="14"/>
    </row>
    <row r="6" spans="1:15" x14ac:dyDescent="0.2">
      <c r="A6" s="7" t="s">
        <v>18</v>
      </c>
      <c r="B6" s="13">
        <v>15513</v>
      </c>
      <c r="C6" s="15">
        <v>8198</v>
      </c>
      <c r="D6" s="13">
        <v>15513</v>
      </c>
      <c r="E6" s="15">
        <v>8193</v>
      </c>
      <c r="F6" s="13">
        <v>15513</v>
      </c>
      <c r="G6" s="15">
        <v>9704</v>
      </c>
      <c r="H6" s="13">
        <f t="shared" si="0"/>
        <v>46539</v>
      </c>
      <c r="I6" s="13">
        <f t="shared" si="1"/>
        <v>26095</v>
      </c>
      <c r="J6" s="11">
        <f t="shared" si="2"/>
        <v>0.56071252068157884</v>
      </c>
      <c r="K6" s="1"/>
      <c r="M6" s="12"/>
    </row>
    <row r="7" spans="1:15" x14ac:dyDescent="0.2">
      <c r="A7" s="7" t="s">
        <v>1</v>
      </c>
      <c r="B7" s="13">
        <v>12803</v>
      </c>
      <c r="C7" s="15">
        <v>8441</v>
      </c>
      <c r="D7" s="13">
        <v>12803</v>
      </c>
      <c r="E7" s="15">
        <v>9473</v>
      </c>
      <c r="F7" s="13">
        <v>12803</v>
      </c>
      <c r="G7" s="15">
        <v>8875</v>
      </c>
      <c r="H7" s="13">
        <f t="shared" si="0"/>
        <v>38409</v>
      </c>
      <c r="I7" s="13">
        <f t="shared" si="1"/>
        <v>26789</v>
      </c>
      <c r="J7" s="11">
        <f t="shared" si="2"/>
        <v>0.6974667395662475</v>
      </c>
      <c r="K7" s="1"/>
    </row>
    <row r="8" spans="1:15" x14ac:dyDescent="0.2">
      <c r="A8" s="7" t="s">
        <v>13</v>
      </c>
      <c r="B8" s="13">
        <v>6571</v>
      </c>
      <c r="C8" s="15">
        <v>5560</v>
      </c>
      <c r="D8" s="13">
        <v>6571</v>
      </c>
      <c r="E8" s="15">
        <v>5235</v>
      </c>
      <c r="F8" s="13">
        <v>6571</v>
      </c>
      <c r="G8" s="15">
        <v>5338</v>
      </c>
      <c r="H8" s="13">
        <f t="shared" si="0"/>
        <v>19713</v>
      </c>
      <c r="I8" s="13">
        <f t="shared" si="1"/>
        <v>16133</v>
      </c>
      <c r="J8" s="11">
        <f t="shared" si="2"/>
        <v>0.81839395322883379</v>
      </c>
      <c r="K8" s="1"/>
    </row>
    <row r="9" spans="1:15" x14ac:dyDescent="0.2">
      <c r="A9" s="7" t="s">
        <v>14</v>
      </c>
      <c r="B9" s="13">
        <v>9804</v>
      </c>
      <c r="C9" s="15">
        <v>8001</v>
      </c>
      <c r="D9" s="13">
        <v>9804</v>
      </c>
      <c r="E9" s="15">
        <v>8233</v>
      </c>
      <c r="F9" s="13">
        <v>9804</v>
      </c>
      <c r="G9" s="15">
        <v>9161</v>
      </c>
      <c r="H9" s="13">
        <f t="shared" si="0"/>
        <v>29412</v>
      </c>
      <c r="I9" s="13">
        <f t="shared" si="1"/>
        <v>25395</v>
      </c>
      <c r="J9" s="11">
        <f t="shared" si="2"/>
        <v>0.86342309261525907</v>
      </c>
      <c r="K9" s="1"/>
    </row>
    <row r="10" spans="1:15" x14ac:dyDescent="0.2">
      <c r="A10" s="7" t="s">
        <v>3</v>
      </c>
      <c r="B10" s="13">
        <v>4391</v>
      </c>
      <c r="C10" s="15">
        <v>4065</v>
      </c>
      <c r="D10" s="13">
        <v>4391</v>
      </c>
      <c r="E10" s="15">
        <v>3635</v>
      </c>
      <c r="F10" s="13">
        <v>4391</v>
      </c>
      <c r="G10" s="15">
        <v>3329</v>
      </c>
      <c r="H10" s="13">
        <f t="shared" si="0"/>
        <v>13173</v>
      </c>
      <c r="I10" s="13">
        <f t="shared" si="1"/>
        <v>11029</v>
      </c>
      <c r="J10" s="11">
        <f t="shared" si="2"/>
        <v>0.83724284521369463</v>
      </c>
      <c r="K10" s="1"/>
      <c r="O10" s="1"/>
    </row>
    <row r="11" spans="1:15" x14ac:dyDescent="0.2">
      <c r="A11" s="7" t="s">
        <v>2</v>
      </c>
      <c r="B11" s="13">
        <v>360</v>
      </c>
      <c r="C11" s="15">
        <v>8</v>
      </c>
      <c r="D11" s="13">
        <v>360</v>
      </c>
      <c r="E11" s="15">
        <v>0</v>
      </c>
      <c r="F11" s="13">
        <v>360</v>
      </c>
      <c r="G11" s="15">
        <v>0</v>
      </c>
      <c r="H11" s="13">
        <f t="shared" si="0"/>
        <v>1080</v>
      </c>
      <c r="I11" s="13">
        <f t="shared" si="1"/>
        <v>8</v>
      </c>
      <c r="J11" s="11">
        <f t="shared" si="2"/>
        <v>7.4074074074074077E-3</v>
      </c>
      <c r="K11" s="1"/>
    </row>
    <row r="12" spans="1:15" x14ac:dyDescent="0.2">
      <c r="A12" s="7" t="s">
        <v>6</v>
      </c>
      <c r="B12" s="13">
        <v>5309</v>
      </c>
      <c r="C12" s="15">
        <v>3852</v>
      </c>
      <c r="D12" s="13">
        <v>5309</v>
      </c>
      <c r="E12" s="15">
        <v>4816</v>
      </c>
      <c r="F12" s="13">
        <v>5309</v>
      </c>
      <c r="G12" s="15">
        <v>5646</v>
      </c>
      <c r="H12" s="13">
        <f t="shared" si="0"/>
        <v>15927</v>
      </c>
      <c r="I12" s="13">
        <f t="shared" si="1"/>
        <v>14314</v>
      </c>
      <c r="J12" s="11">
        <f t="shared" si="2"/>
        <v>0.89872543479625788</v>
      </c>
      <c r="K12" s="1"/>
    </row>
    <row r="13" spans="1:15" x14ac:dyDescent="0.2">
      <c r="A13" s="7" t="s">
        <v>7</v>
      </c>
      <c r="B13" s="13">
        <v>89172</v>
      </c>
      <c r="C13" s="15">
        <v>76084</v>
      </c>
      <c r="D13" s="13">
        <v>89172</v>
      </c>
      <c r="E13" s="15">
        <v>75464</v>
      </c>
      <c r="F13" s="13">
        <v>89172</v>
      </c>
      <c r="G13" s="15">
        <v>86138</v>
      </c>
      <c r="H13" s="13">
        <f t="shared" si="0"/>
        <v>267516</v>
      </c>
      <c r="I13" s="13">
        <f t="shared" si="1"/>
        <v>237686</v>
      </c>
      <c r="J13" s="11">
        <f t="shared" si="2"/>
        <v>0.88849265090686169</v>
      </c>
      <c r="K13" s="1"/>
    </row>
    <row r="14" spans="1:15" x14ac:dyDescent="0.2">
      <c r="A14" s="7" t="s">
        <v>8</v>
      </c>
      <c r="B14" s="13">
        <v>43589</v>
      </c>
      <c r="C14" s="15">
        <v>31695</v>
      </c>
      <c r="D14" s="13">
        <v>43589</v>
      </c>
      <c r="E14" s="15">
        <v>29424</v>
      </c>
      <c r="F14" s="13">
        <v>43589</v>
      </c>
      <c r="G14" s="15">
        <v>36746</v>
      </c>
      <c r="H14" s="13">
        <f t="shared" si="0"/>
        <v>130767</v>
      </c>
      <c r="I14" s="13">
        <f t="shared" si="1"/>
        <v>97865</v>
      </c>
      <c r="J14" s="11">
        <f t="shared" si="2"/>
        <v>0.74839217845480899</v>
      </c>
      <c r="K14" s="1"/>
    </row>
    <row r="15" spans="1:15" x14ac:dyDescent="0.2">
      <c r="A15" s="7" t="s">
        <v>9</v>
      </c>
      <c r="B15" s="13">
        <v>62636</v>
      </c>
      <c r="C15" s="15">
        <v>50711</v>
      </c>
      <c r="D15" s="13">
        <v>62636</v>
      </c>
      <c r="E15" s="15">
        <v>51689</v>
      </c>
      <c r="F15" s="13">
        <v>62636</v>
      </c>
      <c r="G15" s="15">
        <v>61582</v>
      </c>
      <c r="H15" s="13">
        <f t="shared" si="0"/>
        <v>187908</v>
      </c>
      <c r="I15" s="13">
        <f t="shared" si="1"/>
        <v>163982</v>
      </c>
      <c r="J15" s="11">
        <f t="shared" si="2"/>
        <v>0.87267173297571154</v>
      </c>
      <c r="K15" s="1"/>
    </row>
    <row r="16" spans="1:15" x14ac:dyDescent="0.2">
      <c r="A16" s="7" t="s">
        <v>16</v>
      </c>
      <c r="B16" s="13">
        <v>69518</v>
      </c>
      <c r="C16" s="15">
        <v>57025</v>
      </c>
      <c r="D16" s="13">
        <v>69518</v>
      </c>
      <c r="E16" s="15">
        <v>53552</v>
      </c>
      <c r="F16" s="13">
        <v>69518</v>
      </c>
      <c r="G16" s="15">
        <v>66569</v>
      </c>
      <c r="H16" s="13">
        <f t="shared" si="0"/>
        <v>208554</v>
      </c>
      <c r="I16" s="13">
        <f t="shared" si="1"/>
        <v>177146</v>
      </c>
      <c r="J16" s="11">
        <f t="shared" si="2"/>
        <v>0.84940111433969145</v>
      </c>
      <c r="K16" s="1"/>
    </row>
    <row r="17" spans="1:11" x14ac:dyDescent="0.2">
      <c r="A17" s="7" t="s">
        <v>12</v>
      </c>
      <c r="B17" s="13">
        <v>93407</v>
      </c>
      <c r="C17" s="15">
        <v>78633</v>
      </c>
      <c r="D17" s="13">
        <v>93407</v>
      </c>
      <c r="E17" s="15">
        <v>75307</v>
      </c>
      <c r="F17" s="13">
        <v>93407</v>
      </c>
      <c r="G17" s="15">
        <v>87953</v>
      </c>
      <c r="H17" s="13">
        <f t="shared" si="0"/>
        <v>280221</v>
      </c>
      <c r="I17" s="13">
        <f t="shared" si="1"/>
        <v>241893</v>
      </c>
      <c r="J17" s="11">
        <f t="shared" si="2"/>
        <v>0.86322224244435641</v>
      </c>
      <c r="K17" s="1"/>
    </row>
    <row r="18" spans="1:11" x14ac:dyDescent="0.2">
      <c r="A18" s="7" t="s">
        <v>11</v>
      </c>
      <c r="B18" s="13">
        <v>19689</v>
      </c>
      <c r="C18" s="15">
        <v>13334</v>
      </c>
      <c r="D18" s="13">
        <v>19689</v>
      </c>
      <c r="E18" s="15">
        <v>12181</v>
      </c>
      <c r="F18" s="13">
        <v>19689</v>
      </c>
      <c r="G18" s="15">
        <v>17917</v>
      </c>
      <c r="H18" s="13">
        <f t="shared" si="0"/>
        <v>59067</v>
      </c>
      <c r="I18" s="13">
        <f t="shared" si="1"/>
        <v>43432</v>
      </c>
      <c r="J18" s="11">
        <f t="shared" si="2"/>
        <v>0.73530059085445343</v>
      </c>
      <c r="K18" s="1"/>
    </row>
    <row r="19" spans="1:11" x14ac:dyDescent="0.2">
      <c r="A19" s="7" t="s">
        <v>10</v>
      </c>
      <c r="B19" s="13">
        <v>69896</v>
      </c>
      <c r="C19" s="15">
        <v>43122</v>
      </c>
      <c r="D19" s="13">
        <v>69896</v>
      </c>
      <c r="E19" s="15">
        <v>38466</v>
      </c>
      <c r="F19" s="13">
        <v>69896</v>
      </c>
      <c r="G19" s="15">
        <v>45833</v>
      </c>
      <c r="H19" s="13">
        <f t="shared" si="0"/>
        <v>209688</v>
      </c>
      <c r="I19" s="13">
        <f t="shared" si="1"/>
        <v>127421</v>
      </c>
      <c r="J19" s="11">
        <f t="shared" si="2"/>
        <v>0.60766948990881686</v>
      </c>
      <c r="K19" s="1"/>
    </row>
    <row r="20" spans="1:11" x14ac:dyDescent="0.2">
      <c r="A20" s="7" t="s">
        <v>19</v>
      </c>
      <c r="B20" s="13">
        <v>268</v>
      </c>
      <c r="C20" s="15">
        <v>3</v>
      </c>
      <c r="D20" s="13">
        <v>268</v>
      </c>
      <c r="E20" s="15">
        <v>43</v>
      </c>
      <c r="F20" s="13">
        <v>268</v>
      </c>
      <c r="G20" s="15">
        <v>2</v>
      </c>
      <c r="H20" s="13">
        <f t="shared" si="0"/>
        <v>804</v>
      </c>
      <c r="I20" s="13">
        <f t="shared" si="1"/>
        <v>48</v>
      </c>
      <c r="J20" s="11">
        <f t="shared" si="2"/>
        <v>5.9701492537313432E-2</v>
      </c>
      <c r="K20" s="1"/>
    </row>
    <row r="21" spans="1:11" x14ac:dyDescent="0.2">
      <c r="A21" s="5" t="s">
        <v>4</v>
      </c>
      <c r="B21" s="13">
        <v>524275</v>
      </c>
      <c r="C21" s="15">
        <f t="shared" ref="C21:I21" si="3">SUM(C4:C20)</f>
        <v>404475</v>
      </c>
      <c r="D21" s="13">
        <v>524275</v>
      </c>
      <c r="E21" s="15">
        <f t="shared" si="3"/>
        <v>391196</v>
      </c>
      <c r="F21" s="13">
        <v>524275</v>
      </c>
      <c r="G21" s="15">
        <f>SUM(G4:G20)</f>
        <v>462698</v>
      </c>
      <c r="H21" s="13">
        <f t="shared" si="3"/>
        <v>1572831</v>
      </c>
      <c r="I21" s="15">
        <f t="shared" si="3"/>
        <v>1258369</v>
      </c>
      <c r="J21" s="11">
        <f t="shared" si="2"/>
        <v>0.80006624996582598</v>
      </c>
      <c r="K21" s="1"/>
    </row>
    <row r="22" spans="1:11" x14ac:dyDescent="0.2">
      <c r="A22" s="1"/>
      <c r="B22" s="1"/>
      <c r="C22" s="2"/>
      <c r="D22" s="2"/>
      <c r="E22" s="2"/>
      <c r="F22" s="2"/>
      <c r="G22" s="2"/>
      <c r="K22" s="1"/>
    </row>
    <row r="23" spans="1:11" x14ac:dyDescent="0.2">
      <c r="A23" s="2" t="s">
        <v>24</v>
      </c>
      <c r="K23" s="1"/>
    </row>
    <row r="24" spans="1:11" x14ac:dyDescent="0.2">
      <c r="A24" s="2"/>
      <c r="K24" s="1"/>
    </row>
    <row r="25" spans="1:11" x14ac:dyDescent="0.2">
      <c r="A25" s="2" t="s">
        <v>28</v>
      </c>
      <c r="K25" s="1"/>
    </row>
    <row r="26" spans="1:11" x14ac:dyDescent="0.2">
      <c r="A26" s="2"/>
      <c r="K26" s="1"/>
    </row>
  </sheetData>
  <mergeCells count="5">
    <mergeCell ref="H2:J2"/>
    <mergeCell ref="A1:J1"/>
    <mergeCell ref="B2:C2"/>
    <mergeCell ref="D2:E2"/>
    <mergeCell ref="F2:G2"/>
  </mergeCells>
  <phoneticPr fontId="29" type="noConversion"/>
  <pageMargins left="0.51181102362204722" right="0.51181102362204722" top="0.78740157480314965" bottom="0.78740157480314965" header="0.31496062992125984" footer="0.31496062992125984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2023. Contratado x Realizado</vt:lpstr>
    </vt:vector>
  </TitlesOfParts>
  <Company>Uso 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Fernando Haigag Djabraian</dc:creator>
  <cp:lastModifiedBy>Jessica Ribeiro Rocha</cp:lastModifiedBy>
  <cp:lastPrinted>2026-01-08T15:13:37Z</cp:lastPrinted>
  <dcterms:created xsi:type="dcterms:W3CDTF">2011-09-20T13:47:32Z</dcterms:created>
  <dcterms:modified xsi:type="dcterms:W3CDTF">2026-04-09T19:34:55Z</dcterms:modified>
</cp:coreProperties>
</file>