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COORDENADORES\Administração Ceac\Site\Sites\Conteúdo Acesso a Informação\1. Atividades e Resultados - Planilha de Produção\"/>
    </mc:Choice>
  </mc:AlternateContent>
  <xr:revisionPtr revIDLastSave="0" documentId="13_ncr:1_{93F499AE-116C-41CE-8920-A5A89E7A2B44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720" xr2:uid="{00000000-000D-0000-FFFF-FFFF00000000}"/>
  </bookViews>
  <sheets>
    <sheet name="2023. Contratado x Realizado" sheetId="1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" i="16" l="1"/>
  <c r="O6" i="16"/>
  <c r="O7" i="16"/>
  <c r="O8" i="16"/>
  <c r="O9" i="16"/>
  <c r="O10" i="16"/>
  <c r="O11" i="16"/>
  <c r="O12" i="16"/>
  <c r="O13" i="16"/>
  <c r="O14" i="16"/>
  <c r="O15" i="16"/>
  <c r="O16" i="16"/>
  <c r="O17" i="16"/>
  <c r="O18" i="16"/>
  <c r="O19" i="16"/>
  <c r="O20" i="16"/>
  <c r="O4" i="16"/>
  <c r="N5" i="16"/>
  <c r="N6" i="16"/>
  <c r="N7" i="16"/>
  <c r="N8" i="16"/>
  <c r="N9" i="16"/>
  <c r="N10" i="16"/>
  <c r="N11" i="16"/>
  <c r="N12" i="16"/>
  <c r="N13" i="16"/>
  <c r="N14" i="16"/>
  <c r="P14" i="16" s="1"/>
  <c r="N15" i="16"/>
  <c r="N16" i="16"/>
  <c r="N17" i="16"/>
  <c r="N18" i="16"/>
  <c r="N19" i="16"/>
  <c r="N20" i="16"/>
  <c r="N4" i="16"/>
  <c r="M21" i="16"/>
  <c r="K21" i="16"/>
  <c r="I21" i="16"/>
  <c r="G21" i="16"/>
  <c r="E21" i="16"/>
  <c r="P17" i="16" l="1"/>
  <c r="P15" i="16"/>
  <c r="P6" i="16"/>
  <c r="N21" i="16"/>
  <c r="P10" i="16"/>
  <c r="P5" i="16"/>
  <c r="O21" i="16"/>
  <c r="P4" i="16"/>
  <c r="P8" i="16"/>
  <c r="P9" i="16"/>
  <c r="P7" i="16"/>
  <c r="P19" i="16"/>
  <c r="P18" i="16"/>
  <c r="P16" i="16"/>
  <c r="P13" i="16"/>
  <c r="P12" i="16"/>
  <c r="P11" i="16"/>
  <c r="P20" i="16"/>
  <c r="C21" i="16"/>
  <c r="P21" i="16" l="1"/>
</calcChain>
</file>

<file path=xl/sharedStrings.xml><?xml version="1.0" encoding="utf-8"?>
<sst xmlns="http://schemas.openxmlformats.org/spreadsheetml/2006/main" count="45" uniqueCount="33">
  <si>
    <t>UNIDADE</t>
  </si>
  <si>
    <t>AME Maria Zélia</t>
  </si>
  <si>
    <t>CAPS Itapeva</t>
  </si>
  <si>
    <t>AME Psiquiatria - Vila Maria</t>
  </si>
  <si>
    <t>TOTAL</t>
  </si>
  <si>
    <t>DATA REGLAB</t>
  </si>
  <si>
    <t>Hosp Arnaldo Pezzuti</t>
  </si>
  <si>
    <t>Hosp Brigadeiro</t>
  </si>
  <si>
    <t>Hosp Estadual de Diadema</t>
  </si>
  <si>
    <t>Hosp Ferraz de Vasconcelos</t>
  </si>
  <si>
    <t>Hosp Pirajussara</t>
  </si>
  <si>
    <t>Hosp Padre Bento</t>
  </si>
  <si>
    <t>Hospital Luzia de Pinho Melo</t>
  </si>
  <si>
    <t>AME Mogi das Cruzes</t>
  </si>
  <si>
    <t>AME Taboão</t>
  </si>
  <si>
    <t>Ame Bourroul</t>
  </si>
  <si>
    <t>Hosp Geral Guarulhos</t>
  </si>
  <si>
    <t>AME Idoso Oeste</t>
  </si>
  <si>
    <t>AME Idoso Sudeste</t>
  </si>
  <si>
    <t>Unidade Recomeço Helvetia</t>
  </si>
  <si>
    <t>Janeiro</t>
  </si>
  <si>
    <t>Real.</t>
  </si>
  <si>
    <t>Total</t>
  </si>
  <si>
    <t>%</t>
  </si>
  <si>
    <t>Fonte: REGLAB Relatório de Acompanhamento</t>
  </si>
  <si>
    <t xml:space="preserve">            Centro Estadual de Análises Clínicas da Zona Leste
               OSS/SPDM – Associação Paulista para o Desenvolvimento da Medicina
2026</t>
  </si>
  <si>
    <t>Estimativa de Produção
TA 01/26</t>
  </si>
  <si>
    <t>Fevereiro</t>
  </si>
  <si>
    <t>Março</t>
  </si>
  <si>
    <t>Abril</t>
  </si>
  <si>
    <t>Maio</t>
  </si>
  <si>
    <t>Atualizado em 08.07.2026</t>
  </si>
  <si>
    <t>Junho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</si>
</sst>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31">
    <font>
      <sz val="10"/>
      <name val="Arial"/>
      <family val="2"/>
    </font>
    <font>
      <sz val="11"/>
      <color indexed="8"/>
      <name val="Calibri"/>
      <family val="2"/>
    </font>
    <font>
      <sz val="9"/>
      <name val="Times New Roman"/>
      <family val="1"/>
    </font>
    <font>
      <b/>
      <sz val="9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sz val="9"/>
      <name val="Times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9"/>
      <color rgb="FF000000"/>
      <name val="Times New Roman"/>
      <family val="1"/>
    </font>
    <font>
      <b/>
      <sz val="10"/>
      <color rgb="FF000000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9"/>
      <name val="Times 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6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8" fillId="14" borderId="0" applyNumberFormat="0" applyBorder="0" applyAlignment="0" applyProtection="0"/>
    <xf numFmtId="0" fontId="7" fillId="14" borderId="0" applyNumberFormat="0" applyBorder="0" applyAlignment="0" applyProtection="0"/>
    <xf numFmtId="0" fontId="8" fillId="15" borderId="0" applyNumberFormat="0" applyBorder="0" applyAlignment="0" applyProtection="0"/>
    <xf numFmtId="0" fontId="7" fillId="15" borderId="0" applyNumberFormat="0" applyBorder="0" applyAlignment="0" applyProtection="0"/>
    <xf numFmtId="0" fontId="8" fillId="16" borderId="0" applyNumberFormat="0" applyBorder="0" applyAlignment="0" applyProtection="0"/>
    <xf numFmtId="0" fontId="7" fillId="16" borderId="0" applyNumberFormat="0" applyBorder="0" applyAlignment="0" applyProtection="0"/>
    <xf numFmtId="0" fontId="8" fillId="17" borderId="0" applyNumberFormat="0" applyBorder="0" applyAlignment="0" applyProtection="0"/>
    <xf numFmtId="0" fontId="7" fillId="17" borderId="0" applyNumberFormat="0" applyBorder="0" applyAlignment="0" applyProtection="0"/>
    <xf numFmtId="0" fontId="8" fillId="18" borderId="0" applyNumberFormat="0" applyBorder="0" applyAlignment="0" applyProtection="0"/>
    <xf numFmtId="0" fontId="7" fillId="18" borderId="0" applyNumberFormat="0" applyBorder="0" applyAlignment="0" applyProtection="0"/>
    <xf numFmtId="0" fontId="8" fillId="19" borderId="0" applyNumberFormat="0" applyBorder="0" applyAlignment="0" applyProtection="0"/>
    <xf numFmtId="0" fontId="7" fillId="19" borderId="0" applyNumberFormat="0" applyBorder="0" applyAlignment="0" applyProtection="0"/>
    <xf numFmtId="0" fontId="9" fillId="20" borderId="0" applyNumberFormat="0" applyBorder="0" applyAlignment="0" applyProtection="0"/>
    <xf numFmtId="0" fontId="10" fillId="21" borderId="6" applyNumberFormat="0" applyAlignment="0" applyProtection="0"/>
    <xf numFmtId="0" fontId="11" fillId="22" borderId="7" applyNumberFormat="0" applyAlignment="0" applyProtection="0"/>
    <xf numFmtId="0" fontId="12" fillId="0" borderId="8" applyNumberFormat="0" applyFill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13" fillId="29" borderId="6" applyNumberFormat="0" applyAlignment="0" applyProtection="0"/>
    <xf numFmtId="0" fontId="14" fillId="30" borderId="0" applyNumberFormat="0" applyBorder="0" applyAlignment="0" applyProtection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31" borderId="9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5" fillId="32" borderId="0" applyNumberFormat="0" applyBorder="0" applyAlignment="0" applyProtection="0"/>
    <xf numFmtId="0" fontId="16" fillId="21" borderId="10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11" applyNumberFormat="0" applyFill="0" applyAlignment="0" applyProtection="0"/>
    <xf numFmtId="0" fontId="21" fillId="0" borderId="12" applyNumberFormat="0" applyFill="0" applyAlignment="0" applyProtection="0"/>
    <xf numFmtId="0" fontId="22" fillId="0" borderId="13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14" applyNumberFormat="0" applyFill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24">
    <xf numFmtId="0" fontId="0" fillId="0" borderId="0" xfId="0"/>
    <xf numFmtId="3" fontId="0" fillId="0" borderId="0" xfId="0" applyNumberFormat="1"/>
    <xf numFmtId="0" fontId="2" fillId="0" borderId="0" xfId="0" applyFont="1" applyAlignment="1">
      <alignment vertical="center"/>
    </xf>
    <xf numFmtId="0" fontId="2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5" fillId="0" borderId="0" xfId="0" applyFont="1" applyAlignment="1">
      <alignment horizontal="center" wrapText="1"/>
    </xf>
    <xf numFmtId="0" fontId="2" fillId="33" borderId="2" xfId="0" applyFont="1" applyFill="1" applyBorder="1" applyAlignment="1">
      <alignment vertical="center"/>
    </xf>
    <xf numFmtId="0" fontId="27" fillId="0" borderId="4" xfId="0" applyFont="1" applyBorder="1" applyAlignment="1">
      <alignment horizontal="center" vertical="center" wrapText="1"/>
    </xf>
    <xf numFmtId="0" fontId="25" fillId="0" borderId="15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/>
    </xf>
    <xf numFmtId="9" fontId="26" fillId="0" borderId="1" xfId="65" applyFont="1" applyBorder="1" applyAlignment="1">
      <alignment horizontal="center" wrapText="1"/>
    </xf>
    <xf numFmtId="9" fontId="0" fillId="0" borderId="0" xfId="65" applyFont="1"/>
    <xf numFmtId="3" fontId="6" fillId="33" borderId="1" xfId="0" applyNumberFormat="1" applyFont="1" applyFill="1" applyBorder="1" applyAlignment="1">
      <alignment horizontal="center"/>
    </xf>
    <xf numFmtId="9" fontId="0" fillId="33" borderId="0" xfId="65" applyFont="1" applyFill="1"/>
    <xf numFmtId="3" fontId="2" fillId="33" borderId="3" xfId="0" applyNumberFormat="1" applyFont="1" applyFill="1" applyBorder="1" applyAlignment="1">
      <alignment horizontal="center" vertical="center"/>
    </xf>
    <xf numFmtId="0" fontId="25" fillId="0" borderId="2" xfId="0" applyFont="1" applyBorder="1" applyAlignment="1">
      <alignment horizontal="center" vertical="center" wrapText="1"/>
    </xf>
    <xf numFmtId="0" fontId="25" fillId="0" borderId="16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28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3" fontId="2" fillId="33" borderId="1" xfId="0" applyNumberFormat="1" applyFont="1" applyFill="1" applyBorder="1" applyAlignment="1">
      <alignment horizontal="center"/>
    </xf>
    <xf numFmtId="3" fontId="30" fillId="33" borderId="3" xfId="0" applyNumberFormat="1" applyFont="1" applyFill="1" applyBorder="1" applyAlignment="1">
      <alignment horizontal="center" vertical="center"/>
    </xf>
  </cellXfs>
  <cellStyles count="66">
    <cellStyle name="20% - Ênfase1" xfId="1" builtinId="30" customBuiltin="1"/>
    <cellStyle name="20% - Ênfase2" xfId="2" builtinId="34" customBuiltin="1"/>
    <cellStyle name="20% - Ênfase3" xfId="3" builtinId="38" customBuiltin="1"/>
    <cellStyle name="20% - Ênfase4" xfId="4" builtinId="42" customBuiltin="1"/>
    <cellStyle name="20% - Ênfase5" xfId="5" builtinId="46" customBuiltin="1"/>
    <cellStyle name="20% - Ênfase6" xfId="6" builtinId="50" customBuiltin="1"/>
    <cellStyle name="40% - Ênfase1" xfId="7" builtinId="31" customBuiltin="1"/>
    <cellStyle name="40% - Ênfase2" xfId="8" builtinId="35" customBuiltin="1"/>
    <cellStyle name="40% - Ênfase3" xfId="9" builtinId="39" customBuiltin="1"/>
    <cellStyle name="40% - Ênfase4" xfId="10" builtinId="43" customBuiltin="1"/>
    <cellStyle name="40% - Ênfase5" xfId="11" builtinId="47" customBuiltin="1"/>
    <cellStyle name="40% - Ênfase6" xfId="12" builtinId="51" customBuiltin="1"/>
    <cellStyle name="60% - Ênfase1" xfId="13" builtinId="32" customBuiltin="1"/>
    <cellStyle name="60% - Ênfase1 2" xfId="14" xr:uid="{00000000-0005-0000-0000-00000D000000}"/>
    <cellStyle name="60% - Ênfase2" xfId="15" builtinId="36" customBuiltin="1"/>
    <cellStyle name="60% - Ênfase2 2" xfId="16" xr:uid="{00000000-0005-0000-0000-00000F000000}"/>
    <cellStyle name="60% - Ênfase3" xfId="17" builtinId="40" customBuiltin="1"/>
    <cellStyle name="60% - Ênfase3 2" xfId="18" xr:uid="{00000000-0005-0000-0000-000011000000}"/>
    <cellStyle name="60% - Ênfase4" xfId="19" builtinId="44" customBuiltin="1"/>
    <cellStyle name="60% - Ênfase4 2" xfId="20" xr:uid="{00000000-0005-0000-0000-000013000000}"/>
    <cellStyle name="60% - Ênfase5" xfId="21" builtinId="48" customBuiltin="1"/>
    <cellStyle name="60% - Ênfase5 2" xfId="22" xr:uid="{00000000-0005-0000-0000-000015000000}"/>
    <cellStyle name="60% - Ênfase6" xfId="23" builtinId="52" customBuiltin="1"/>
    <cellStyle name="60% - Ênfase6 2" xfId="24" xr:uid="{00000000-0005-0000-0000-000017000000}"/>
    <cellStyle name="Bom" xfId="25" builtinId="26" customBuiltin="1"/>
    <cellStyle name="Cálculo" xfId="26" builtinId="22" customBuiltin="1"/>
    <cellStyle name="Célula de Verificação" xfId="27" builtinId="23" customBuiltin="1"/>
    <cellStyle name="Célula Vinculada" xfId="28" builtinId="24" customBuiltin="1"/>
    <cellStyle name="Ênfase1" xfId="29" builtinId="29" customBuiltin="1"/>
    <cellStyle name="Ênfase2" xfId="30" builtinId="33" customBuiltin="1"/>
    <cellStyle name="Ênfase3" xfId="31" builtinId="37" customBuiltin="1"/>
    <cellStyle name="Ênfase4" xfId="32" builtinId="41" customBuiltin="1"/>
    <cellStyle name="Ênfase5" xfId="33" builtinId="45" customBuiltin="1"/>
    <cellStyle name="Ênfase6" xfId="34" builtinId="49" customBuiltin="1"/>
    <cellStyle name="Entrada" xfId="35" builtinId="20" customBuiltin="1"/>
    <cellStyle name="Neutro 2" xfId="36" xr:uid="{00000000-0005-0000-0000-000023000000}"/>
    <cellStyle name="Normal" xfId="0" builtinId="0"/>
    <cellStyle name="Normal 2" xfId="37" xr:uid="{00000000-0005-0000-0000-000025000000}"/>
    <cellStyle name="Normal 3" xfId="38" xr:uid="{00000000-0005-0000-0000-000026000000}"/>
    <cellStyle name="Normal 4" xfId="39" xr:uid="{00000000-0005-0000-0000-000027000000}"/>
    <cellStyle name="Normal 5" xfId="40" xr:uid="{00000000-0005-0000-0000-000028000000}"/>
    <cellStyle name="Normal 6" xfId="41" xr:uid="{00000000-0005-0000-0000-000029000000}"/>
    <cellStyle name="Normal 7" xfId="42" xr:uid="{00000000-0005-0000-0000-00002A000000}"/>
    <cellStyle name="Nota" xfId="43" builtinId="10" customBuiltin="1"/>
    <cellStyle name="Porcentagem" xfId="65" builtinId="5"/>
    <cellStyle name="Porcentagem 2" xfId="44" xr:uid="{00000000-0005-0000-0000-00002C000000}"/>
    <cellStyle name="Porcentagem 3" xfId="45" xr:uid="{00000000-0005-0000-0000-00002D000000}"/>
    <cellStyle name="Porcentagem 4" xfId="46" xr:uid="{00000000-0005-0000-0000-00002E000000}"/>
    <cellStyle name="Porcentagem 5" xfId="47" xr:uid="{00000000-0005-0000-0000-00002F000000}"/>
    <cellStyle name="Porcentagem 6" xfId="48" xr:uid="{00000000-0005-0000-0000-000030000000}"/>
    <cellStyle name="Ruim" xfId="49" builtinId="27" customBuiltin="1"/>
    <cellStyle name="Saída" xfId="50" builtinId="21" customBuiltin="1"/>
    <cellStyle name="Texto de Aviso" xfId="51" builtinId="11" customBuiltin="1"/>
    <cellStyle name="Texto Explicativo" xfId="52" builtinId="53" customBuiltin="1"/>
    <cellStyle name="Título" xfId="53" builtinId="15" customBuiltin="1"/>
    <cellStyle name="Título 1" xfId="54" builtinId="16" customBuiltin="1"/>
    <cellStyle name="Título 2" xfId="55" builtinId="17" customBuiltin="1"/>
    <cellStyle name="Título 3" xfId="56" builtinId="18" customBuiltin="1"/>
    <cellStyle name="Título 4" xfId="57" builtinId="19" customBuiltin="1"/>
    <cellStyle name="Título 5" xfId="58" xr:uid="{00000000-0005-0000-0000-00003A000000}"/>
    <cellStyle name="Total" xfId="59" builtinId="25" customBuiltin="1"/>
    <cellStyle name="Vírgula 2" xfId="60" xr:uid="{00000000-0005-0000-0000-00003C000000}"/>
    <cellStyle name="Vírgula 3" xfId="61" xr:uid="{00000000-0005-0000-0000-00003D000000}"/>
    <cellStyle name="Vírgula 4" xfId="62" xr:uid="{00000000-0005-0000-0000-00003E000000}"/>
    <cellStyle name="Vírgula 5" xfId="63" xr:uid="{00000000-0005-0000-0000-00003F000000}"/>
    <cellStyle name="Vírgula 6" xfId="64" xr:uid="{00000000-0005-0000-0000-000040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45852</xdr:colOff>
      <xdr:row>0</xdr:row>
      <xdr:rowOff>48069</xdr:rowOff>
    </xdr:from>
    <xdr:to>
      <xdr:col>15</xdr:col>
      <xdr:colOff>498400</xdr:colOff>
      <xdr:row>0</xdr:row>
      <xdr:rowOff>468060</xdr:rowOff>
    </xdr:to>
    <xdr:pic>
      <xdr:nvPicPr>
        <xdr:cNvPr id="1216" name="Imagem 1">
          <a:extLst>
            <a:ext uri="{FF2B5EF4-FFF2-40B4-BE49-F238E27FC236}">
              <a16:creationId xmlns:a16="http://schemas.microsoft.com/office/drawing/2014/main" id="{A080E5EE-87BC-A4F9-D270-66C526932F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7276" y="48069"/>
          <a:ext cx="452548" cy="4199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114300</xdr:colOff>
      <xdr:row>0</xdr:row>
      <xdr:rowOff>143983</xdr:rowOff>
    </xdr:from>
    <xdr:to>
      <xdr:col>0</xdr:col>
      <xdr:colOff>897122</xdr:colOff>
      <xdr:row>0</xdr:row>
      <xdr:rowOff>720022</xdr:rowOff>
    </xdr:to>
    <xdr:pic>
      <xdr:nvPicPr>
        <xdr:cNvPr id="1217" name="Imagem 2">
          <a:extLst>
            <a:ext uri="{FF2B5EF4-FFF2-40B4-BE49-F238E27FC236}">
              <a16:creationId xmlns:a16="http://schemas.microsoft.com/office/drawing/2014/main" id="{38363FFA-5645-CE5D-AA8D-1E773A88A7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43983"/>
          <a:ext cx="782822" cy="5760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26"/>
  <sheetViews>
    <sheetView tabSelected="1" zoomScale="112" zoomScaleNormal="112" workbookViewId="0">
      <selection activeCell="H24" sqref="H24"/>
    </sheetView>
  </sheetViews>
  <sheetFormatPr defaultRowHeight="12.75"/>
  <cols>
    <col min="1" max="1" width="30.85546875" customWidth="1"/>
    <col min="2" max="2" width="11.28515625" customWidth="1"/>
    <col min="3" max="13" width="10.7109375" customWidth="1"/>
  </cols>
  <sheetData>
    <row r="1" spans="1:21" ht="83.25" customHeight="1">
      <c r="A1" s="19" t="s">
        <v>25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</row>
    <row r="2" spans="1:21" ht="24" customHeight="1">
      <c r="A2" s="4" t="s">
        <v>5</v>
      </c>
      <c r="B2" s="21" t="s">
        <v>20</v>
      </c>
      <c r="C2" s="21"/>
      <c r="D2" s="21" t="s">
        <v>27</v>
      </c>
      <c r="E2" s="21"/>
      <c r="F2" s="21" t="s">
        <v>28</v>
      </c>
      <c r="G2" s="21"/>
      <c r="H2" s="21" t="s">
        <v>29</v>
      </c>
      <c r="I2" s="21"/>
      <c r="J2" s="21" t="s">
        <v>30</v>
      </c>
      <c r="K2" s="21"/>
      <c r="L2" s="21" t="s">
        <v>32</v>
      </c>
      <c r="M2" s="21"/>
      <c r="N2" s="16" t="s">
        <v>22</v>
      </c>
      <c r="O2" s="17"/>
      <c r="P2" s="18"/>
    </row>
    <row r="3" spans="1:21" ht="73.5" customHeight="1">
      <c r="A3" s="4" t="s">
        <v>0</v>
      </c>
      <c r="B3" s="8" t="s">
        <v>26</v>
      </c>
      <c r="C3" s="9" t="s">
        <v>21</v>
      </c>
      <c r="D3" s="8" t="s">
        <v>26</v>
      </c>
      <c r="E3" s="9" t="s">
        <v>21</v>
      </c>
      <c r="F3" s="8" t="s">
        <v>26</v>
      </c>
      <c r="G3" s="9" t="s">
        <v>21</v>
      </c>
      <c r="H3" s="8" t="s">
        <v>26</v>
      </c>
      <c r="I3" s="9" t="s">
        <v>21</v>
      </c>
      <c r="J3" s="8" t="s">
        <v>26</v>
      </c>
      <c r="K3" s="9" t="s">
        <v>21</v>
      </c>
      <c r="L3" s="8" t="s">
        <v>26</v>
      </c>
      <c r="M3" s="9" t="s">
        <v>21</v>
      </c>
      <c r="N3" s="8" t="s">
        <v>26</v>
      </c>
      <c r="O3" s="3" t="s">
        <v>21</v>
      </c>
      <c r="P3" s="10" t="s">
        <v>23</v>
      </c>
    </row>
    <row r="4" spans="1:21" ht="15">
      <c r="A4" s="7" t="s">
        <v>15</v>
      </c>
      <c r="B4" s="13">
        <v>12366</v>
      </c>
      <c r="C4" s="15">
        <v>8312</v>
      </c>
      <c r="D4" s="13">
        <v>12366</v>
      </c>
      <c r="E4" s="15">
        <v>7891</v>
      </c>
      <c r="F4" s="13">
        <v>12366</v>
      </c>
      <c r="G4" s="15">
        <v>9398</v>
      </c>
      <c r="H4" s="13">
        <v>12366</v>
      </c>
      <c r="I4" s="15">
        <v>8883</v>
      </c>
      <c r="J4" s="13">
        <v>12366</v>
      </c>
      <c r="K4" s="15">
        <v>9915</v>
      </c>
      <c r="L4" s="13">
        <v>12366</v>
      </c>
      <c r="M4" s="23">
        <v>9671</v>
      </c>
      <c r="N4" s="13">
        <f>B4+D4+F4+H4+J4+L4</f>
        <v>74196</v>
      </c>
      <c r="O4" s="13">
        <f>C4+E4+G4+I4+K4+M4</f>
        <v>54070</v>
      </c>
      <c r="P4" s="11">
        <f>O4/N4</f>
        <v>0.72874548493180225</v>
      </c>
      <c r="Q4" s="6"/>
      <c r="R4" s="12"/>
      <c r="S4" s="12"/>
    </row>
    <row r="5" spans="1:21">
      <c r="A5" s="7" t="s">
        <v>17</v>
      </c>
      <c r="B5" s="13">
        <v>8985</v>
      </c>
      <c r="C5" s="15">
        <v>7431</v>
      </c>
      <c r="D5" s="13">
        <v>8985</v>
      </c>
      <c r="E5" s="15">
        <v>7594</v>
      </c>
      <c r="F5" s="13">
        <v>8985</v>
      </c>
      <c r="G5" s="15">
        <v>8507</v>
      </c>
      <c r="H5" s="13">
        <v>8985</v>
      </c>
      <c r="I5" s="15">
        <v>8028</v>
      </c>
      <c r="J5" s="13">
        <v>8985</v>
      </c>
      <c r="K5" s="15">
        <v>7178</v>
      </c>
      <c r="L5" s="13">
        <v>8985</v>
      </c>
      <c r="M5" s="23">
        <v>5904</v>
      </c>
      <c r="N5" s="13">
        <f t="shared" ref="N5:N20" si="0">B5+D5+F5+H5+J5+L5</f>
        <v>53910</v>
      </c>
      <c r="O5" s="13">
        <f t="shared" ref="O5:O20" si="1">C5+E5+G5+I5+K5+M5</f>
        <v>44642</v>
      </c>
      <c r="P5" s="11">
        <f t="shared" ref="P5:P21" si="2">O5/N5</f>
        <v>0.82808384344277497</v>
      </c>
      <c r="S5" s="1"/>
      <c r="T5" s="1"/>
      <c r="U5" s="14"/>
    </row>
    <row r="6" spans="1:21">
      <c r="A6" s="7" t="s">
        <v>18</v>
      </c>
      <c r="B6" s="13">
        <v>15513</v>
      </c>
      <c r="C6" s="15">
        <v>8198</v>
      </c>
      <c r="D6" s="13">
        <v>15513</v>
      </c>
      <c r="E6" s="15">
        <v>8193</v>
      </c>
      <c r="F6" s="13">
        <v>15513</v>
      </c>
      <c r="G6" s="15">
        <v>9704</v>
      </c>
      <c r="H6" s="13">
        <v>15513</v>
      </c>
      <c r="I6" s="15">
        <v>8287</v>
      </c>
      <c r="J6" s="13">
        <v>15513</v>
      </c>
      <c r="K6" s="15">
        <v>9481</v>
      </c>
      <c r="L6" s="13">
        <v>15513</v>
      </c>
      <c r="M6" s="23">
        <v>9266</v>
      </c>
      <c r="N6" s="13">
        <f t="shared" si="0"/>
        <v>93078</v>
      </c>
      <c r="O6" s="13">
        <f t="shared" si="1"/>
        <v>53129</v>
      </c>
      <c r="P6" s="11">
        <f t="shared" si="2"/>
        <v>0.57080083370936208</v>
      </c>
      <c r="Q6" s="1"/>
      <c r="S6" s="12"/>
    </row>
    <row r="7" spans="1:21">
      <c r="A7" s="7" t="s">
        <v>1</v>
      </c>
      <c r="B7" s="13">
        <v>12803</v>
      </c>
      <c r="C7" s="15">
        <v>8441</v>
      </c>
      <c r="D7" s="13">
        <v>12803</v>
      </c>
      <c r="E7" s="15">
        <v>9473</v>
      </c>
      <c r="F7" s="13">
        <v>12803</v>
      </c>
      <c r="G7" s="15">
        <v>8875</v>
      </c>
      <c r="H7" s="13">
        <v>12803</v>
      </c>
      <c r="I7" s="15">
        <v>8586</v>
      </c>
      <c r="J7" s="13">
        <v>12803</v>
      </c>
      <c r="K7" s="15">
        <v>8517</v>
      </c>
      <c r="L7" s="13">
        <v>12803</v>
      </c>
      <c r="M7" s="23">
        <v>10171</v>
      </c>
      <c r="N7" s="13">
        <f t="shared" si="0"/>
        <v>76818</v>
      </c>
      <c r="O7" s="13">
        <f t="shared" si="1"/>
        <v>54063</v>
      </c>
      <c r="P7" s="11">
        <f t="shared" si="2"/>
        <v>0.70378036397719279</v>
      </c>
      <c r="Q7" s="1"/>
    </row>
    <row r="8" spans="1:21">
      <c r="A8" s="7" t="s">
        <v>13</v>
      </c>
      <c r="B8" s="13">
        <v>6571</v>
      </c>
      <c r="C8" s="15">
        <v>5560</v>
      </c>
      <c r="D8" s="13">
        <v>6571</v>
      </c>
      <c r="E8" s="15">
        <v>5235</v>
      </c>
      <c r="F8" s="13">
        <v>6571</v>
      </c>
      <c r="G8" s="15">
        <v>5338</v>
      </c>
      <c r="H8" s="13">
        <v>6571</v>
      </c>
      <c r="I8" s="15">
        <v>5504</v>
      </c>
      <c r="J8" s="13">
        <v>6571</v>
      </c>
      <c r="K8" s="15">
        <v>5082</v>
      </c>
      <c r="L8" s="13">
        <v>6571</v>
      </c>
      <c r="M8" s="23">
        <v>5063</v>
      </c>
      <c r="N8" s="13">
        <f t="shared" si="0"/>
        <v>39426</v>
      </c>
      <c r="O8" s="13">
        <f t="shared" si="1"/>
        <v>31782</v>
      </c>
      <c r="P8" s="11">
        <f t="shared" si="2"/>
        <v>0.8061177902906711</v>
      </c>
      <c r="Q8" s="1"/>
    </row>
    <row r="9" spans="1:21">
      <c r="A9" s="7" t="s">
        <v>14</v>
      </c>
      <c r="B9" s="13">
        <v>9804</v>
      </c>
      <c r="C9" s="15">
        <v>8001</v>
      </c>
      <c r="D9" s="13">
        <v>9804</v>
      </c>
      <c r="E9" s="15">
        <v>8233</v>
      </c>
      <c r="F9" s="13">
        <v>9804</v>
      </c>
      <c r="G9" s="15">
        <v>9161</v>
      </c>
      <c r="H9" s="13">
        <v>9804</v>
      </c>
      <c r="I9" s="15">
        <v>7897</v>
      </c>
      <c r="J9" s="13">
        <v>9804</v>
      </c>
      <c r="K9" s="15">
        <v>8283</v>
      </c>
      <c r="L9" s="13">
        <v>9804</v>
      </c>
      <c r="M9" s="23">
        <v>8091</v>
      </c>
      <c r="N9" s="13">
        <f t="shared" si="0"/>
        <v>58824</v>
      </c>
      <c r="O9" s="13">
        <f t="shared" si="1"/>
        <v>49666</v>
      </c>
      <c r="P9" s="11">
        <f t="shared" si="2"/>
        <v>0.84431524547803616</v>
      </c>
      <c r="Q9" s="1"/>
    </row>
    <row r="10" spans="1:21">
      <c r="A10" s="7" t="s">
        <v>3</v>
      </c>
      <c r="B10" s="13">
        <v>4391</v>
      </c>
      <c r="C10" s="15">
        <v>4065</v>
      </c>
      <c r="D10" s="13">
        <v>4391</v>
      </c>
      <c r="E10" s="15">
        <v>3635</v>
      </c>
      <c r="F10" s="13">
        <v>4391</v>
      </c>
      <c r="G10" s="15">
        <v>3329</v>
      </c>
      <c r="H10" s="13">
        <v>4391</v>
      </c>
      <c r="I10" s="15">
        <v>3362</v>
      </c>
      <c r="J10" s="13">
        <v>4391</v>
      </c>
      <c r="K10" s="15">
        <v>3379</v>
      </c>
      <c r="L10" s="13">
        <v>4391</v>
      </c>
      <c r="M10" s="23">
        <v>3070</v>
      </c>
      <c r="N10" s="13">
        <f t="shared" si="0"/>
        <v>26346</v>
      </c>
      <c r="O10" s="13">
        <f t="shared" si="1"/>
        <v>20840</v>
      </c>
      <c r="P10" s="11">
        <f t="shared" si="2"/>
        <v>0.79101191831777118</v>
      </c>
      <c r="Q10" s="1"/>
      <c r="U10" s="1"/>
    </row>
    <row r="11" spans="1:21">
      <c r="A11" s="7" t="s">
        <v>2</v>
      </c>
      <c r="B11" s="13">
        <v>360</v>
      </c>
      <c r="C11" s="15">
        <v>8</v>
      </c>
      <c r="D11" s="13">
        <v>360</v>
      </c>
      <c r="E11" s="15">
        <v>0</v>
      </c>
      <c r="F11" s="13">
        <v>360</v>
      </c>
      <c r="G11" s="15">
        <v>0</v>
      </c>
      <c r="H11" s="13">
        <v>360</v>
      </c>
      <c r="I11" s="15">
        <v>0</v>
      </c>
      <c r="J11" s="13">
        <v>360</v>
      </c>
      <c r="K11" s="15">
        <v>0</v>
      </c>
      <c r="L11" s="13">
        <v>360</v>
      </c>
      <c r="M11" s="23">
        <v>0</v>
      </c>
      <c r="N11" s="13">
        <f t="shared" si="0"/>
        <v>2160</v>
      </c>
      <c r="O11" s="13">
        <f t="shared" si="1"/>
        <v>8</v>
      </c>
      <c r="P11" s="11">
        <f t="shared" si="2"/>
        <v>3.7037037037037038E-3</v>
      </c>
      <c r="Q11" s="1"/>
    </row>
    <row r="12" spans="1:21">
      <c r="A12" s="7" t="s">
        <v>6</v>
      </c>
      <c r="B12" s="13">
        <v>5309</v>
      </c>
      <c r="C12" s="15">
        <v>3852</v>
      </c>
      <c r="D12" s="13">
        <v>5309</v>
      </c>
      <c r="E12" s="15">
        <v>4816</v>
      </c>
      <c r="F12" s="13">
        <v>5309</v>
      </c>
      <c r="G12" s="15">
        <v>5646</v>
      </c>
      <c r="H12" s="13">
        <v>5309</v>
      </c>
      <c r="I12" s="15">
        <v>5416</v>
      </c>
      <c r="J12" s="13">
        <v>5309</v>
      </c>
      <c r="K12" s="15">
        <v>5052</v>
      </c>
      <c r="L12" s="13">
        <v>5309</v>
      </c>
      <c r="M12" s="23">
        <v>4023</v>
      </c>
      <c r="N12" s="13">
        <f t="shared" si="0"/>
        <v>31854</v>
      </c>
      <c r="O12" s="13">
        <f t="shared" si="1"/>
        <v>28805</v>
      </c>
      <c r="P12" s="11">
        <f t="shared" si="2"/>
        <v>0.90428203679286745</v>
      </c>
      <c r="Q12" s="1"/>
    </row>
    <row r="13" spans="1:21">
      <c r="A13" s="7" t="s">
        <v>7</v>
      </c>
      <c r="B13" s="13">
        <v>89172</v>
      </c>
      <c r="C13" s="15">
        <v>76084</v>
      </c>
      <c r="D13" s="13">
        <v>89172</v>
      </c>
      <c r="E13" s="15">
        <v>75464</v>
      </c>
      <c r="F13" s="13">
        <v>89172</v>
      </c>
      <c r="G13" s="15">
        <v>86138</v>
      </c>
      <c r="H13" s="13">
        <v>89172</v>
      </c>
      <c r="I13" s="15">
        <v>78354</v>
      </c>
      <c r="J13" s="13">
        <v>89172</v>
      </c>
      <c r="K13" s="15">
        <v>76742</v>
      </c>
      <c r="L13" s="13">
        <v>89172</v>
      </c>
      <c r="M13" s="23">
        <v>76152</v>
      </c>
      <c r="N13" s="13">
        <f t="shared" si="0"/>
        <v>535032</v>
      </c>
      <c r="O13" s="13">
        <f t="shared" si="1"/>
        <v>468934</v>
      </c>
      <c r="P13" s="11">
        <f t="shared" si="2"/>
        <v>0.87645972577341169</v>
      </c>
      <c r="Q13" s="1"/>
    </row>
    <row r="14" spans="1:21">
      <c r="A14" s="7" t="s">
        <v>8</v>
      </c>
      <c r="B14" s="13">
        <v>43589</v>
      </c>
      <c r="C14" s="15">
        <v>31695</v>
      </c>
      <c r="D14" s="13">
        <v>43589</v>
      </c>
      <c r="E14" s="15">
        <v>29424</v>
      </c>
      <c r="F14" s="13">
        <v>43589</v>
      </c>
      <c r="G14" s="15">
        <v>36746</v>
      </c>
      <c r="H14" s="13">
        <v>43589</v>
      </c>
      <c r="I14" s="15">
        <v>34063</v>
      </c>
      <c r="J14" s="13">
        <v>43589</v>
      </c>
      <c r="K14" s="15">
        <v>34604</v>
      </c>
      <c r="L14" s="13">
        <v>43589</v>
      </c>
      <c r="M14" s="23">
        <v>32014</v>
      </c>
      <c r="N14" s="13">
        <f t="shared" si="0"/>
        <v>261534</v>
      </c>
      <c r="O14" s="13">
        <f t="shared" si="1"/>
        <v>198546</v>
      </c>
      <c r="P14" s="11">
        <f t="shared" si="2"/>
        <v>0.75915942095482802</v>
      </c>
      <c r="Q14" s="1"/>
    </row>
    <row r="15" spans="1:21">
      <c r="A15" s="7" t="s">
        <v>9</v>
      </c>
      <c r="B15" s="13">
        <v>62636</v>
      </c>
      <c r="C15" s="15">
        <v>50711</v>
      </c>
      <c r="D15" s="13">
        <v>62636</v>
      </c>
      <c r="E15" s="15">
        <v>51689</v>
      </c>
      <c r="F15" s="13">
        <v>62636</v>
      </c>
      <c r="G15" s="15">
        <v>61582</v>
      </c>
      <c r="H15" s="13">
        <v>62636</v>
      </c>
      <c r="I15" s="15">
        <v>60234</v>
      </c>
      <c r="J15" s="13">
        <v>62636</v>
      </c>
      <c r="K15" s="15">
        <v>61882</v>
      </c>
      <c r="L15" s="13">
        <v>62636</v>
      </c>
      <c r="M15" s="23">
        <v>55148</v>
      </c>
      <c r="N15" s="13">
        <f t="shared" si="0"/>
        <v>375816</v>
      </c>
      <c r="O15" s="13">
        <f t="shared" si="1"/>
        <v>341246</v>
      </c>
      <c r="P15" s="11">
        <f t="shared" si="2"/>
        <v>0.90801349596611103</v>
      </c>
      <c r="Q15" s="1"/>
    </row>
    <row r="16" spans="1:21">
      <c r="A16" s="7" t="s">
        <v>16</v>
      </c>
      <c r="B16" s="13">
        <v>69518</v>
      </c>
      <c r="C16" s="15">
        <v>57025</v>
      </c>
      <c r="D16" s="13">
        <v>69518</v>
      </c>
      <c r="E16" s="15">
        <v>53552</v>
      </c>
      <c r="F16" s="13">
        <v>69518</v>
      </c>
      <c r="G16" s="15">
        <v>66569</v>
      </c>
      <c r="H16" s="13">
        <v>69518</v>
      </c>
      <c r="I16" s="15">
        <v>63045</v>
      </c>
      <c r="J16" s="13">
        <v>69518</v>
      </c>
      <c r="K16" s="15">
        <v>65038</v>
      </c>
      <c r="L16" s="13">
        <v>69518</v>
      </c>
      <c r="M16" s="23">
        <v>63827</v>
      </c>
      <c r="N16" s="13">
        <f t="shared" si="0"/>
        <v>417108</v>
      </c>
      <c r="O16" s="13">
        <f t="shared" si="1"/>
        <v>369056</v>
      </c>
      <c r="P16" s="11">
        <f t="shared" si="2"/>
        <v>0.88479722278162964</v>
      </c>
      <c r="Q16" s="1"/>
    </row>
    <row r="17" spans="1:17">
      <c r="A17" s="7" t="s">
        <v>12</v>
      </c>
      <c r="B17" s="13">
        <v>93407</v>
      </c>
      <c r="C17" s="15">
        <v>78633</v>
      </c>
      <c r="D17" s="13">
        <v>93407</v>
      </c>
      <c r="E17" s="15">
        <v>75307</v>
      </c>
      <c r="F17" s="13">
        <v>93407</v>
      </c>
      <c r="G17" s="15">
        <v>87953</v>
      </c>
      <c r="H17" s="13">
        <v>93407</v>
      </c>
      <c r="I17" s="15">
        <v>78880</v>
      </c>
      <c r="J17" s="13">
        <v>93407</v>
      </c>
      <c r="K17" s="15">
        <v>82058</v>
      </c>
      <c r="L17" s="13">
        <v>93407</v>
      </c>
      <c r="M17" s="23">
        <v>83926</v>
      </c>
      <c r="N17" s="13">
        <f t="shared" si="0"/>
        <v>560442</v>
      </c>
      <c r="O17" s="13">
        <f t="shared" si="1"/>
        <v>486757</v>
      </c>
      <c r="P17" s="11">
        <f t="shared" si="2"/>
        <v>0.86852341544709355</v>
      </c>
      <c r="Q17" s="1"/>
    </row>
    <row r="18" spans="1:17">
      <c r="A18" s="7" t="s">
        <v>11</v>
      </c>
      <c r="B18" s="13">
        <v>19689</v>
      </c>
      <c r="C18" s="15">
        <v>13334</v>
      </c>
      <c r="D18" s="13">
        <v>19689</v>
      </c>
      <c r="E18" s="15">
        <v>12181</v>
      </c>
      <c r="F18" s="13">
        <v>19689</v>
      </c>
      <c r="G18" s="15">
        <v>17917</v>
      </c>
      <c r="H18" s="13">
        <v>19689</v>
      </c>
      <c r="I18" s="15">
        <v>20026</v>
      </c>
      <c r="J18" s="13">
        <v>19689</v>
      </c>
      <c r="K18" s="15">
        <v>19970</v>
      </c>
      <c r="L18" s="13">
        <v>19689</v>
      </c>
      <c r="M18" s="23">
        <v>20195</v>
      </c>
      <c r="N18" s="13">
        <f t="shared" si="0"/>
        <v>118134</v>
      </c>
      <c r="O18" s="13">
        <f t="shared" si="1"/>
        <v>103623</v>
      </c>
      <c r="P18" s="11">
        <f t="shared" si="2"/>
        <v>0.87716491441921884</v>
      </c>
      <c r="Q18" s="1"/>
    </row>
    <row r="19" spans="1:17">
      <c r="A19" s="7" t="s">
        <v>10</v>
      </c>
      <c r="B19" s="13">
        <v>69896</v>
      </c>
      <c r="C19" s="15">
        <v>43122</v>
      </c>
      <c r="D19" s="13">
        <v>69896</v>
      </c>
      <c r="E19" s="15">
        <v>38466</v>
      </c>
      <c r="F19" s="13">
        <v>69896</v>
      </c>
      <c r="G19" s="15">
        <v>45833</v>
      </c>
      <c r="H19" s="13">
        <v>69896</v>
      </c>
      <c r="I19" s="15">
        <v>45789</v>
      </c>
      <c r="J19" s="13">
        <v>69896</v>
      </c>
      <c r="K19" s="15">
        <v>45997</v>
      </c>
      <c r="L19" s="13">
        <v>69896</v>
      </c>
      <c r="M19" s="23">
        <v>45290</v>
      </c>
      <c r="N19" s="13">
        <f t="shared" si="0"/>
        <v>419376</v>
      </c>
      <c r="O19" s="13">
        <f t="shared" si="1"/>
        <v>264497</v>
      </c>
      <c r="P19" s="11">
        <f t="shared" si="2"/>
        <v>0.63069178970661177</v>
      </c>
      <c r="Q19" s="1"/>
    </row>
    <row r="20" spans="1:17">
      <c r="A20" s="7" t="s">
        <v>19</v>
      </c>
      <c r="B20" s="13">
        <v>268</v>
      </c>
      <c r="C20" s="15">
        <v>3</v>
      </c>
      <c r="D20" s="13">
        <v>268</v>
      </c>
      <c r="E20" s="15">
        <v>43</v>
      </c>
      <c r="F20" s="13">
        <v>268</v>
      </c>
      <c r="G20" s="15">
        <v>2</v>
      </c>
      <c r="H20" s="13">
        <v>268</v>
      </c>
      <c r="I20" s="15">
        <v>97</v>
      </c>
      <c r="J20" s="13">
        <v>268</v>
      </c>
      <c r="K20" s="15">
        <v>61</v>
      </c>
      <c r="L20" s="13">
        <v>268</v>
      </c>
      <c r="M20" s="23">
        <v>92</v>
      </c>
      <c r="N20" s="13">
        <f t="shared" si="0"/>
        <v>1608</v>
      </c>
      <c r="O20" s="13">
        <f t="shared" si="1"/>
        <v>298</v>
      </c>
      <c r="P20" s="11">
        <f t="shared" si="2"/>
        <v>0.1853233830845771</v>
      </c>
      <c r="Q20" s="1"/>
    </row>
    <row r="21" spans="1:17">
      <c r="A21" s="5" t="s">
        <v>4</v>
      </c>
      <c r="B21" s="13">
        <v>524275</v>
      </c>
      <c r="C21" s="15">
        <f t="shared" ref="C21:O21" si="3">SUM(C4:C20)</f>
        <v>404475</v>
      </c>
      <c r="D21" s="13">
        <v>524275</v>
      </c>
      <c r="E21" s="15">
        <f t="shared" si="3"/>
        <v>391196</v>
      </c>
      <c r="F21" s="13">
        <v>524275</v>
      </c>
      <c r="G21" s="15">
        <f>SUM(G4:G20)</f>
        <v>462698</v>
      </c>
      <c r="H21" s="13">
        <v>524275</v>
      </c>
      <c r="I21" s="15">
        <f>SUM(I4:I20)</f>
        <v>436451</v>
      </c>
      <c r="J21" s="13">
        <v>524275</v>
      </c>
      <c r="K21" s="15">
        <f>SUM(K4:K20)</f>
        <v>443239</v>
      </c>
      <c r="L21" s="22">
        <v>524275</v>
      </c>
      <c r="M21" s="15">
        <f>SUM(M4:M20)</f>
        <v>431903</v>
      </c>
      <c r="N21" s="13">
        <f t="shared" si="3"/>
        <v>3145662</v>
      </c>
      <c r="O21" s="15">
        <f t="shared" si="3"/>
        <v>2569962</v>
      </c>
      <c r="P21" s="11">
        <f t="shared" si="2"/>
        <v>0.81698605889634679</v>
      </c>
      <c r="Q21" s="1"/>
    </row>
    <row r="22" spans="1:17">
      <c r="A22" s="1"/>
      <c r="B22" s="1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Q22" s="1"/>
    </row>
    <row r="23" spans="1:17">
      <c r="A23" s="2" t="s">
        <v>24</v>
      </c>
      <c r="Q23" s="1"/>
    </row>
    <row r="24" spans="1:17">
      <c r="A24" s="2"/>
      <c r="Q24" s="1"/>
    </row>
    <row r="25" spans="1:17">
      <c r="A25" s="2" t="s">
        <v>31</v>
      </c>
      <c r="Q25" s="1"/>
    </row>
    <row r="26" spans="1:17">
      <c r="A26" s="2"/>
      <c r="Q26" s="1"/>
    </row>
  </sheetData>
  <mergeCells count="8">
    <mergeCell ref="N2:P2"/>
    <mergeCell ref="A1:P1"/>
    <mergeCell ref="B2:C2"/>
    <mergeCell ref="D2:E2"/>
    <mergeCell ref="F2:G2"/>
    <mergeCell ref="H2:I2"/>
    <mergeCell ref="J2:K2"/>
    <mergeCell ref="L2:M2"/>
  </mergeCells>
  <phoneticPr fontId="29" type="noConversion"/>
  <pageMargins left="0.51181102362204722" right="0.51181102362204722" top="0.78740157480314965" bottom="0.78740157480314965" header="0.31496062992125984" footer="0.31496062992125984"/>
  <pageSetup paperSize="9" scale="5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2023. Contratado x Realizado</vt:lpstr>
    </vt:vector>
  </TitlesOfParts>
  <Company>Uso Pessoal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Luiz Fernando Haigag Djabraian</dc:creator>
  <cp:lastModifiedBy>Jessica Ribeiro Rocha</cp:lastModifiedBy>
  <cp:lastPrinted>2026-07-08T18:17:31Z</cp:lastPrinted>
  <dcterms:created xsi:type="dcterms:W3CDTF">2011-09-20T13:47:32Z</dcterms:created>
  <dcterms:modified xsi:type="dcterms:W3CDTF">2026-07-08T18:18:26Z</dcterms:modified>
</cp:coreProperties>
</file>